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Sheet1!$A$2:$P$174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<sst xmlns="http://schemas.openxmlformats.org/spreadsheetml/2006/main" count="818" uniqueCount="430">
  <si>
    <t>附件</t>
  </si>
  <si>
    <t>自治区广电局直属事业单位2025年度公开招聘工作人员总成绩、岗位排名及进入考察人员名单表</t>
  </si>
  <si>
    <t>序号</t>
  </si>
  <si>
    <t>招聘单位</t>
  </si>
  <si>
    <t>招聘岗位名称
（岗位代码）</t>
  </si>
  <si>
    <t>招聘
人数</t>
  </si>
  <si>
    <t>姓名</t>
  </si>
  <si>
    <t>性别</t>
  </si>
  <si>
    <t>准考证号</t>
  </si>
  <si>
    <r>
      <rPr>
        <sz val="14"/>
        <rFont val="黑体"/>
        <charset val="134"/>
      </rPr>
      <t xml:space="preserve">笔试总成绩
</t>
    </r>
    <r>
      <rPr>
        <sz val="10"/>
        <rFont val="仿宋_GB2312"/>
        <charset val="134"/>
      </rPr>
      <t>（职</t>
    </r>
    <r>
      <rPr>
        <sz val="11"/>
        <rFont val="仿宋_GB2312"/>
        <charset val="134"/>
      </rPr>
      <t>业能力倾向测验成绩+综合应用能力成绩）÷3</t>
    </r>
  </si>
  <si>
    <r>
      <rPr>
        <sz val="14"/>
        <rFont val="黑体"/>
        <charset val="134"/>
      </rPr>
      <t xml:space="preserve">面试总成绩
</t>
    </r>
    <r>
      <rPr>
        <sz val="10"/>
        <rFont val="仿宋_GB2312"/>
        <charset val="134"/>
      </rPr>
      <t>1.无专业能力测试岗位的面试成绩=公共结构化面试成绩
2.有专业能力测试岗位的面试成绩=公共结构化面试成绩×50%+专业能力测试成绩×50%</t>
    </r>
  </si>
  <si>
    <r>
      <rPr>
        <sz val="14"/>
        <rFont val="黑体"/>
        <charset val="134"/>
      </rPr>
      <t xml:space="preserve">总成绩
</t>
    </r>
    <r>
      <rPr>
        <sz val="10"/>
        <rFont val="仿宋_GB2312"/>
        <charset val="134"/>
      </rPr>
      <t>1.有笔试岗位的考试总成绩=[（职业能力倾向测验成绩+综合应用能力成绩）÷3]×50%+面试成绩×50%
2.无笔试岗位的考试总成绩=面试成绩</t>
    </r>
  </si>
  <si>
    <t>岗位内总成绩排名</t>
  </si>
  <si>
    <t>备 注</t>
  </si>
  <si>
    <t>职业能力倾向
测验成绩</t>
  </si>
  <si>
    <t>综合应用
能力成绩</t>
  </si>
  <si>
    <t>笔试
总成绩</t>
  </si>
  <si>
    <t>公共结构化
面试成绩</t>
  </si>
  <si>
    <t>专业能力
测试成绩</t>
  </si>
  <si>
    <t>面试
总成绩</t>
  </si>
  <si>
    <t>广西广播电视监测中心</t>
  </si>
  <si>
    <t>网络安全和信息化技术岗1451500712</t>
  </si>
  <si>
    <t>林文昌</t>
  </si>
  <si>
    <t>男</t>
  </si>
  <si>
    <t>3145150109614</t>
  </si>
  <si>
    <t>考察人选</t>
  </si>
  <si>
    <t>罗创芹</t>
  </si>
  <si>
    <t>女</t>
  </si>
  <si>
    <t>3145150108304</t>
  </si>
  <si>
    <t>因考生缺考达不到1∶3开考比例，公共结构化面试和专业能力测试均须达70分方可进入下一程序。该岗位考生专业能力测试成绩都达不到70分的，减少该岗位的招聘人数1人。</t>
  </si>
  <si>
    <t>陈继荃</t>
  </si>
  <si>
    <t>3145150109115</t>
  </si>
  <si>
    <t>罗富文</t>
  </si>
  <si>
    <t>3145150105726</t>
  </si>
  <si>
    <t>莫皓然</t>
  </si>
  <si>
    <t>3145150108119</t>
  </si>
  <si>
    <t>潘泽林</t>
  </si>
  <si>
    <t>3145150102909</t>
  </si>
  <si>
    <t>缺考</t>
  </si>
  <si>
    <t>广西广播电视学校</t>
  </si>
  <si>
    <t>语文教师
1451500715</t>
  </si>
  <si>
    <t>王枳涵</t>
  </si>
  <si>
    <t>4245150203605</t>
  </si>
  <si>
    <t>蔡宾玲</t>
  </si>
  <si>
    <t>4245150204712</t>
  </si>
  <si>
    <t>钟秋雨</t>
  </si>
  <si>
    <t>4245150202630</t>
  </si>
  <si>
    <t>广西新闻出版技工学校</t>
  </si>
  <si>
    <t>西式面点专业实习指导教师
1451500716</t>
  </si>
  <si>
    <r>
      <rPr>
        <sz val="14"/>
        <color theme="1"/>
        <rFont val="仿宋_GB2312"/>
        <charset val="134"/>
      </rPr>
      <t>周时</t>
    </r>
    <r>
      <rPr>
        <sz val="14"/>
        <color indexed="8"/>
        <rFont val="宋体"/>
        <charset val="134"/>
      </rPr>
      <t>洢</t>
    </r>
  </si>
  <si>
    <t>免笔试</t>
  </si>
  <si>
    <t>——</t>
  </si>
  <si>
    <t>因考生缺考达不到1∶3开考比例，该岗位考生公共结构化面试成绩都达不到70分的，取消该岗位的招聘。</t>
  </si>
  <si>
    <t>王  明</t>
  </si>
  <si>
    <t>冯丽丽</t>
  </si>
  <si>
    <t>印刷专业教师
1451500717</t>
  </si>
  <si>
    <t>钟霞梦</t>
  </si>
  <si>
    <t>4245150202921</t>
  </si>
  <si>
    <t>唐周颖</t>
  </si>
  <si>
    <t>4245150202916</t>
  </si>
  <si>
    <t>周丽莹</t>
  </si>
  <si>
    <t>4245150203713</t>
  </si>
  <si>
    <t>包装应用技术专业教师
1451500718</t>
  </si>
  <si>
    <t>梁林颖</t>
  </si>
  <si>
    <t>4245150203721</t>
  </si>
  <si>
    <t>该岗位考生专业能力测试未达合格分数60分不能进入下一程序，取消该岗位的招聘。</t>
  </si>
  <si>
    <t>罗瑞宁</t>
  </si>
  <si>
    <t>4245150202702</t>
  </si>
  <si>
    <t>韦倩来</t>
  </si>
  <si>
    <t>4245150203801</t>
  </si>
  <si>
    <t>多媒体制作专业教师
1451500719</t>
  </si>
  <si>
    <t>曾  婧</t>
  </si>
  <si>
    <t>4245150203022</t>
  </si>
  <si>
    <t>廖思思</t>
  </si>
  <si>
    <t>4245150203416</t>
  </si>
  <si>
    <t>冀坤瑜</t>
  </si>
  <si>
    <t>4245150204320</t>
  </si>
  <si>
    <t>历史教师
1451500721</t>
  </si>
  <si>
    <t>符  杨</t>
  </si>
  <si>
    <t>4245150202001</t>
  </si>
  <si>
    <t>廖琬婷</t>
  </si>
  <si>
    <t>4245150204902</t>
  </si>
  <si>
    <t>玉  婷</t>
  </si>
  <si>
    <t>4245150204407</t>
  </si>
  <si>
    <t xml:space="preserve">广西广播电视技术中心
</t>
  </si>
  <si>
    <t>技术研发岗位
1451500722</t>
  </si>
  <si>
    <t>李航宇</t>
  </si>
  <si>
    <t>3145150105506</t>
  </si>
  <si>
    <t>谢立志</t>
  </si>
  <si>
    <t>3145150107228</t>
  </si>
  <si>
    <t xml:space="preserve">广西广播电视无线传播枢纽台
</t>
  </si>
  <si>
    <t>技术研发岗位
1451500723</t>
  </si>
  <si>
    <t>罗晨阳</t>
  </si>
  <si>
    <t>3145150111305</t>
  </si>
  <si>
    <t>黄丝曼</t>
  </si>
  <si>
    <t>3145150101711</t>
  </si>
  <si>
    <t>阙荣君</t>
  </si>
  <si>
    <t>3145150102610</t>
  </si>
  <si>
    <t>黄怡琴</t>
  </si>
  <si>
    <t>3145150107020</t>
  </si>
  <si>
    <t>李玉升</t>
  </si>
  <si>
    <t>3145150103910</t>
  </si>
  <si>
    <t>杜  璁</t>
  </si>
  <si>
    <t>3145150105124</t>
  </si>
  <si>
    <t>广西广播电视地球站</t>
  </si>
  <si>
    <t>技术研发岗位
1451500724</t>
  </si>
  <si>
    <t>唐  璐</t>
  </si>
  <si>
    <t>3145150102309</t>
  </si>
  <si>
    <t>邹子安</t>
  </si>
  <si>
    <t>3145150102403</t>
  </si>
  <si>
    <t>广西广播电视技术中心南宁分中心</t>
  </si>
  <si>
    <t>技术研发岗位
1451500725</t>
  </si>
  <si>
    <t>王韵绚</t>
  </si>
  <si>
    <t>3145150104811</t>
  </si>
  <si>
    <t>宋展鹏</t>
  </si>
  <si>
    <t>3145150109128</t>
  </si>
  <si>
    <t>唐新宇</t>
  </si>
  <si>
    <t>3145150109416</t>
  </si>
  <si>
    <t>黄显升</t>
  </si>
  <si>
    <t>3145150106518</t>
  </si>
  <si>
    <t>黄  鑫</t>
  </si>
  <si>
    <t>3145150109519</t>
  </si>
  <si>
    <t>技术维护岗位
1451500726</t>
  </si>
  <si>
    <t>李武越</t>
  </si>
  <si>
    <t>3145150103522</t>
  </si>
  <si>
    <t>胡小佳</t>
  </si>
  <si>
    <t>3145150108513</t>
  </si>
  <si>
    <t>陈建文</t>
  </si>
  <si>
    <t>3145150108401</t>
  </si>
  <si>
    <t>蒙靖柳</t>
  </si>
  <si>
    <t>3145150110113</t>
  </si>
  <si>
    <r>
      <rPr>
        <sz val="14"/>
        <rFont val="仿宋_GB2312"/>
        <charset val="134"/>
      </rPr>
      <t>张锐</t>
    </r>
    <r>
      <rPr>
        <sz val="14"/>
        <rFont val="宋体"/>
        <charset val="134"/>
      </rPr>
      <t>堃</t>
    </r>
  </si>
  <si>
    <t>3145150104324</t>
  </si>
  <si>
    <t>戚家怡</t>
  </si>
  <si>
    <t>3145150108214</t>
  </si>
  <si>
    <t>周海龙</t>
  </si>
  <si>
    <t>3145150100528</t>
  </si>
  <si>
    <t>天线维护兼驾驶员岗位
1451500727</t>
  </si>
  <si>
    <t>廖跃贵</t>
  </si>
  <si>
    <t>3145150800727</t>
  </si>
  <si>
    <t>王有卓</t>
  </si>
  <si>
    <t>3145150803003</t>
  </si>
  <si>
    <t>张启勇</t>
  </si>
  <si>
    <t>3145150800721</t>
  </si>
  <si>
    <t>广西广播电视技术中心柳州分中心</t>
  </si>
  <si>
    <t>技术维护岗位
1451500729</t>
  </si>
  <si>
    <t>卢丽兰</t>
  </si>
  <si>
    <t>3145150801317</t>
  </si>
  <si>
    <t>陈素娟</t>
  </si>
  <si>
    <t>3145150802326</t>
  </si>
  <si>
    <t>朱丽燕</t>
  </si>
  <si>
    <t>3145150801616</t>
  </si>
  <si>
    <t>财会资产岗位
1451500730</t>
  </si>
  <si>
    <t>莫思琳</t>
  </si>
  <si>
    <t>2145150501213</t>
  </si>
  <si>
    <t>熊花露</t>
  </si>
  <si>
    <t>2145150501328</t>
  </si>
  <si>
    <t>杨雨欣</t>
  </si>
  <si>
    <t>2145150501719</t>
  </si>
  <si>
    <t>综合管理岗位
1451500731</t>
  </si>
  <si>
    <t>宾小茹</t>
  </si>
  <si>
    <t>1145151502316</t>
  </si>
  <si>
    <t>雷许诺</t>
  </si>
  <si>
    <t>1145151504601</t>
  </si>
  <si>
    <t>广西广播电视技术中心桂林分中心</t>
  </si>
  <si>
    <t>技术研发岗位
1451500732</t>
  </si>
  <si>
    <t>杨滨瑕</t>
  </si>
  <si>
    <t>3145150802217</t>
  </si>
  <si>
    <t>严  腾</t>
  </si>
  <si>
    <t>3145150801826</t>
  </si>
  <si>
    <t>龙  艳</t>
  </si>
  <si>
    <t>3145150801101</t>
  </si>
  <si>
    <t>技术维护岗位
1451500733</t>
  </si>
  <si>
    <t>梁  鑫</t>
  </si>
  <si>
    <t>3145150802711</t>
  </si>
  <si>
    <t>盘香兰</t>
  </si>
  <si>
    <t>3145150802103</t>
  </si>
  <si>
    <t>陆寿发</t>
  </si>
  <si>
    <t>3145150802822</t>
  </si>
  <si>
    <t>陈焕枚</t>
  </si>
  <si>
    <t>3145150801230</t>
  </si>
  <si>
    <t>秦  敬</t>
  </si>
  <si>
    <t>3145150802521</t>
  </si>
  <si>
    <t>综合管理岗位
1451500734</t>
  </si>
  <si>
    <t>钟  敏</t>
  </si>
  <si>
    <t>1145151502524</t>
  </si>
  <si>
    <r>
      <rPr>
        <sz val="14"/>
        <color theme="1"/>
        <rFont val="仿宋_GB2312"/>
        <charset val="134"/>
      </rPr>
      <t>考察人选</t>
    </r>
    <r>
      <rPr>
        <sz val="12"/>
        <color theme="1"/>
        <rFont val="仿宋_GB2312"/>
        <charset val="134"/>
      </rPr>
      <t xml:space="preserve">
比例内总成绩同分，以面试成绩高优先</t>
    </r>
  </si>
  <si>
    <t>黄珂悦</t>
  </si>
  <si>
    <t>1145151504917</t>
  </si>
  <si>
    <t>张罗林</t>
  </si>
  <si>
    <t>1145151501723</t>
  </si>
  <si>
    <t>潘裕莹</t>
  </si>
  <si>
    <t>1145151501625</t>
  </si>
  <si>
    <t xml:space="preserve">
广西广播电视技术中心梧州分中心</t>
  </si>
  <si>
    <t>技术维护岗位
1451500735</t>
  </si>
  <si>
    <t>朱勇森</t>
  </si>
  <si>
    <t>3145150801525</t>
  </si>
  <si>
    <t>罗煜铮</t>
  </si>
  <si>
    <t>3145150801708</t>
  </si>
  <si>
    <t>李  炜</t>
  </si>
  <si>
    <t>3145150800324</t>
  </si>
  <si>
    <t>刘  棋</t>
  </si>
  <si>
    <t>3145150800928</t>
  </si>
  <si>
    <t>陈玉丽</t>
  </si>
  <si>
    <t>3145150802425</t>
  </si>
  <si>
    <t>何华南</t>
  </si>
  <si>
    <t>3145150801619</t>
  </si>
  <si>
    <t>财会资产岗位
1451500736</t>
  </si>
  <si>
    <t>陈弈航</t>
  </si>
  <si>
    <t>2145150501606</t>
  </si>
  <si>
    <t>封林璐</t>
  </si>
  <si>
    <t>2145150502418</t>
  </si>
  <si>
    <t>吴春良</t>
  </si>
  <si>
    <t>2145150500817</t>
  </si>
  <si>
    <t>综合管理岗位
1451500737</t>
  </si>
  <si>
    <t>叶莹莹</t>
  </si>
  <si>
    <t>1145151504426</t>
  </si>
  <si>
    <t>谭  静</t>
  </si>
  <si>
    <t>1145151501618</t>
  </si>
  <si>
    <t>李奕学</t>
  </si>
  <si>
    <t>1145151504719</t>
  </si>
  <si>
    <t>广西广播电视技术中心北海分中心</t>
  </si>
  <si>
    <t>技术维护岗位
1451500738</t>
  </si>
  <si>
    <t>吴汶梆</t>
  </si>
  <si>
    <t>3145150802128</t>
  </si>
  <si>
    <t>唐俊龙</t>
  </si>
  <si>
    <t>3145150801303</t>
  </si>
  <si>
    <t>凌  昊</t>
  </si>
  <si>
    <t>3145150801423</t>
  </si>
  <si>
    <t>姚  娆</t>
  </si>
  <si>
    <t>3145150801503</t>
  </si>
  <si>
    <t>陆宝宽</t>
  </si>
  <si>
    <t>3145150801229</t>
  </si>
  <si>
    <t>詹成远</t>
  </si>
  <si>
    <t>3145150802209</t>
  </si>
  <si>
    <t>财会资产岗位
1451500739</t>
  </si>
  <si>
    <r>
      <rPr>
        <sz val="14"/>
        <rFont val="仿宋_GB2312"/>
        <charset val="134"/>
      </rPr>
      <t>庞</t>
    </r>
    <r>
      <rPr>
        <sz val="14"/>
        <rFont val="宋体"/>
        <charset val="134"/>
      </rPr>
      <t>琇</t>
    </r>
    <r>
      <rPr>
        <sz val="14"/>
        <rFont val="仿宋_GB2312"/>
        <charset val="134"/>
      </rPr>
      <t>文</t>
    </r>
  </si>
  <si>
    <t>2145150502324</t>
  </si>
  <si>
    <t>黄卓金</t>
  </si>
  <si>
    <t>2145150501317</t>
  </si>
  <si>
    <t>余先扬</t>
  </si>
  <si>
    <t>2145150501005</t>
  </si>
  <si>
    <t>广西广播电视技术中心防城港分中心</t>
  </si>
  <si>
    <t>技术维护岗位
1451500740</t>
  </si>
  <si>
    <t>谢  治</t>
  </si>
  <si>
    <t>3145150802322</t>
  </si>
  <si>
    <t>黄丽燕</t>
  </si>
  <si>
    <t>3145150800320</t>
  </si>
  <si>
    <t>刘洋铭</t>
  </si>
  <si>
    <t>3145150800803</t>
  </si>
  <si>
    <t>广西广播电视技术中心钦州分中心</t>
  </si>
  <si>
    <t>技术维护岗位
1451500741</t>
  </si>
  <si>
    <t>刘宗超</t>
  </si>
  <si>
    <t>3145150800318</t>
  </si>
  <si>
    <t>王裕锦</t>
  </si>
  <si>
    <t>3145150802227</t>
  </si>
  <si>
    <t>王思怡</t>
  </si>
  <si>
    <t>3145150802508</t>
  </si>
  <si>
    <t>张  泓</t>
  </si>
  <si>
    <t>3145150801118</t>
  </si>
  <si>
    <t>黎兴发</t>
  </si>
  <si>
    <t>3145150801827</t>
  </si>
  <si>
    <t>莫立程</t>
  </si>
  <si>
    <t>3145150802026</t>
  </si>
  <si>
    <t>郭育铭</t>
  </si>
  <si>
    <t>3145150800403</t>
  </si>
  <si>
    <t>张弘毅</t>
  </si>
  <si>
    <t>3145150800306</t>
  </si>
  <si>
    <t>王梦乾</t>
  </si>
  <si>
    <t>3145150802526</t>
  </si>
  <si>
    <t>凌旭鑫</t>
  </si>
  <si>
    <t>3145150801614</t>
  </si>
  <si>
    <t>黄谱安</t>
  </si>
  <si>
    <t>3145150801605</t>
  </si>
  <si>
    <t>刘  昕</t>
  </si>
  <si>
    <t>3145150800230</t>
  </si>
  <si>
    <t>黄楚智</t>
  </si>
  <si>
    <t>3145150802410</t>
  </si>
  <si>
    <t>姚业海</t>
  </si>
  <si>
    <t>3145150800604</t>
  </si>
  <si>
    <t>天线维护兼驾驶员岗位
1451500742</t>
  </si>
  <si>
    <t>黄荣良</t>
  </si>
  <si>
    <t>3145150802626</t>
  </si>
  <si>
    <t>面试时开考比例不到1:3，公共结构化面试和专业能力测试均须达70分方可进入下一程序。该考生公共结构化成绩未达70分，取消该岗位的招聘。</t>
  </si>
  <si>
    <t>广西广播电视技术中心贵港分中心</t>
  </si>
  <si>
    <t>技术维护岗位
1451500743</t>
  </si>
  <si>
    <t>杨凯麟</t>
  </si>
  <si>
    <t>3145150801016</t>
  </si>
  <si>
    <t>李环斌</t>
  </si>
  <si>
    <t>3145150802102</t>
  </si>
  <si>
    <t>江俊杰</t>
  </si>
  <si>
    <t>3145150801921</t>
  </si>
  <si>
    <t>黄  哲</t>
  </si>
  <si>
    <t>3145150802317</t>
  </si>
  <si>
    <t>覃  警</t>
  </si>
  <si>
    <t>3145150800525</t>
  </si>
  <si>
    <t>广西广播电视技术中心玉林分中心</t>
  </si>
  <si>
    <t>技术维护岗位
1451500744</t>
  </si>
  <si>
    <t>周  庆</t>
  </si>
  <si>
    <t>3145150801704</t>
  </si>
  <si>
    <t>欧龙豪</t>
  </si>
  <si>
    <t>3145150800428</t>
  </si>
  <si>
    <t>刘子莹</t>
  </si>
  <si>
    <t>3145150801705</t>
  </si>
  <si>
    <r>
      <rPr>
        <sz val="14"/>
        <rFont val="仿宋_GB2312"/>
        <charset val="134"/>
      </rPr>
      <t xml:space="preserve">李  </t>
    </r>
    <r>
      <rPr>
        <sz val="14"/>
        <rFont val="宋体"/>
        <charset val="134"/>
      </rPr>
      <t>堃</t>
    </r>
  </si>
  <si>
    <t>3145150800710</t>
  </si>
  <si>
    <t>黎泳麟</t>
  </si>
  <si>
    <t>3145150801130</t>
  </si>
  <si>
    <t>吕锦繁</t>
  </si>
  <si>
    <t>3145150800316</t>
  </si>
  <si>
    <t>天线维护兼驾驶员岗位
1451500745</t>
  </si>
  <si>
    <t>蒋震永</t>
  </si>
  <si>
    <t>3145150800411</t>
  </si>
  <si>
    <t>吴振伟</t>
  </si>
  <si>
    <t>3145150801628</t>
  </si>
  <si>
    <t>梁  胜</t>
  </si>
  <si>
    <t>3145150800307</t>
  </si>
  <si>
    <t>广西广播电视技术中心百色分中心</t>
  </si>
  <si>
    <t>技术维护岗位
1451500746</t>
  </si>
  <si>
    <t>梁龙福</t>
  </si>
  <si>
    <t>3145150900703</t>
  </si>
  <si>
    <t>黄  峥</t>
  </si>
  <si>
    <t>3145150903602</t>
  </si>
  <si>
    <t>黄  苑</t>
  </si>
  <si>
    <t>3145150900705</t>
  </si>
  <si>
    <t>王荣禾</t>
  </si>
  <si>
    <t>3145150902321</t>
  </si>
  <si>
    <t>孙鹏伟</t>
  </si>
  <si>
    <t>3145150903207</t>
  </si>
  <si>
    <t>黄  农</t>
  </si>
  <si>
    <t>3145150903703</t>
  </si>
  <si>
    <t>李祸松</t>
  </si>
  <si>
    <t>3145150903520</t>
  </si>
  <si>
    <t>刘方能</t>
  </si>
  <si>
    <t>3145150901107</t>
  </si>
  <si>
    <t>莫  若</t>
  </si>
  <si>
    <t>3145150902517</t>
  </si>
  <si>
    <t>广西广播电视技术中心贺州分中心</t>
  </si>
  <si>
    <t>技术维护岗位
1451500747</t>
  </si>
  <si>
    <r>
      <rPr>
        <sz val="14"/>
        <rFont val="仿宋_GB2312"/>
        <charset val="134"/>
      </rPr>
      <t>朱韵</t>
    </r>
    <r>
      <rPr>
        <sz val="14"/>
        <rFont val="宋体"/>
        <charset val="134"/>
      </rPr>
      <t>溦</t>
    </r>
  </si>
  <si>
    <t>3145150903305</t>
  </si>
  <si>
    <t>邓道振</t>
  </si>
  <si>
    <t>3145150901030</t>
  </si>
  <si>
    <t>黄佑铭</t>
  </si>
  <si>
    <t>3145150902519</t>
  </si>
  <si>
    <t>钟维骏</t>
  </si>
  <si>
    <t>3145150903613</t>
  </si>
  <si>
    <t>杨金花</t>
  </si>
  <si>
    <t>3145150900903</t>
  </si>
  <si>
    <t>杨松禧</t>
  </si>
  <si>
    <t>3145150902013</t>
  </si>
  <si>
    <t>天线维护兼驾驶员岗位
1451500748</t>
  </si>
  <si>
    <t>蒋卫政</t>
  </si>
  <si>
    <t>3145150903629</t>
  </si>
  <si>
    <t>面试时开考比例不到1:3，公共结构化面试和专业能力测试均须达70分方可进入下一程序。该岗位考生专业能力测试成绩未达70分，取消该岗位的招聘。</t>
  </si>
  <si>
    <t>刘明焯</t>
  </si>
  <si>
    <t>3145150900904</t>
  </si>
  <si>
    <t>财会资产岗位
1451500749</t>
  </si>
  <si>
    <t>黄慧璇</t>
  </si>
  <si>
    <t>2145150501711</t>
  </si>
  <si>
    <t>杨茜钰</t>
  </si>
  <si>
    <t>2145150502128</t>
  </si>
  <si>
    <t>林  艳</t>
  </si>
  <si>
    <t>2145150500803</t>
  </si>
  <si>
    <t>广西广播电视技术中心河池分中心</t>
  </si>
  <si>
    <t>技术维护岗位
1451500750</t>
  </si>
  <si>
    <t>胡  蓉</t>
  </si>
  <si>
    <t>3145150901612</t>
  </si>
  <si>
    <t>张晓庆</t>
  </si>
  <si>
    <t>3145150902612</t>
  </si>
  <si>
    <t>莫微迪</t>
  </si>
  <si>
    <t>3145150901718</t>
  </si>
  <si>
    <t>苏柳宁</t>
  </si>
  <si>
    <t>3145150903021</t>
  </si>
  <si>
    <t>孙嘉禾</t>
  </si>
  <si>
    <t>3145150903524</t>
  </si>
  <si>
    <t>张元旺</t>
  </si>
  <si>
    <t>3145150904010</t>
  </si>
  <si>
    <t>黄程怀</t>
  </si>
  <si>
    <t>3145150901120</t>
  </si>
  <si>
    <t>邹宇忠</t>
  </si>
  <si>
    <t>3145150902914</t>
  </si>
  <si>
    <t>财会资产岗位
1451500751</t>
  </si>
  <si>
    <t>韦  瑛</t>
  </si>
  <si>
    <t>2145150501117</t>
  </si>
  <si>
    <t>周雪兰</t>
  </si>
  <si>
    <t>2145150500627</t>
  </si>
  <si>
    <t>广西广播电视技术中心来宾分中心</t>
  </si>
  <si>
    <t>技术维护岗位
1451500752</t>
  </si>
  <si>
    <t>江洪祉</t>
  </si>
  <si>
    <t>3145150900420</t>
  </si>
  <si>
    <t>黄顺能</t>
  </si>
  <si>
    <t>3145150900413</t>
  </si>
  <si>
    <t>肖  敏</t>
  </si>
  <si>
    <t>3145150901412</t>
  </si>
  <si>
    <t>黄锦雨</t>
  </si>
  <si>
    <t>3145150903227</t>
  </si>
  <si>
    <t>陈伟林</t>
  </si>
  <si>
    <t>3145150902823</t>
  </si>
  <si>
    <t>陈  维</t>
  </si>
  <si>
    <t>3145150901919</t>
  </si>
  <si>
    <t>财会资产岗位
1451500753</t>
  </si>
  <si>
    <t>蒋晶晶</t>
  </si>
  <si>
    <t>2145150502201</t>
  </si>
  <si>
    <t>宋雨洪</t>
  </si>
  <si>
    <t>2145150500418</t>
  </si>
  <si>
    <t>梁杨花</t>
  </si>
  <si>
    <t>2145150500429</t>
  </si>
  <si>
    <t>广西广播电视技术中心崇左分中心</t>
  </si>
  <si>
    <t>技术维护岗位
1451500754</t>
  </si>
  <si>
    <t>赵龙发</t>
  </si>
  <si>
    <t>3145150903803</t>
  </si>
  <si>
    <t>吴定县</t>
  </si>
  <si>
    <t>3145150901023</t>
  </si>
  <si>
    <t>林灏宇</t>
  </si>
  <si>
    <t>3145150900330</t>
  </si>
  <si>
    <t>方  锋</t>
  </si>
  <si>
    <t>3145150901321</t>
  </si>
  <si>
    <r>
      <rPr>
        <sz val="14"/>
        <rFont val="仿宋_GB2312"/>
        <charset val="134"/>
      </rPr>
      <t>颜宇</t>
    </r>
    <r>
      <rPr>
        <sz val="14"/>
        <rFont val="宋体"/>
        <charset val="134"/>
      </rPr>
      <t>嵚</t>
    </r>
  </si>
  <si>
    <t>3145150903502</t>
  </si>
  <si>
    <t>韦凯恒</t>
  </si>
  <si>
    <t>3145150902910</t>
  </si>
  <si>
    <t>财会资产岗位
1451500755</t>
  </si>
  <si>
    <t>韦丽芳</t>
  </si>
  <si>
    <t>2145150501414</t>
  </si>
  <si>
    <t>吕源泉</t>
  </si>
  <si>
    <t>2145150500922</t>
  </si>
  <si>
    <t>李香枝</t>
  </si>
  <si>
    <t>2145150501120</t>
  </si>
  <si>
    <r>
      <rPr>
        <b/>
        <sz val="14"/>
        <color theme="1"/>
        <rFont val="仿宋_GB2312"/>
        <charset val="134"/>
      </rPr>
      <t>备注：</t>
    </r>
    <r>
      <rPr>
        <b/>
        <sz val="14"/>
        <rFont val="仿宋_GB2312"/>
        <charset val="134"/>
      </rPr>
      <t xml:space="preserve">
   1.公共科目笔试成绩（职业能力倾向测验成绩+综合应用能力成绩）不低于120分，且职业能力倾向测验成绩不低于55分。</t>
    </r>
    <r>
      <rPr>
        <b/>
        <sz val="14"/>
        <color theme="1"/>
        <rFont val="仿宋_GB2312"/>
        <charset val="134"/>
      </rPr>
      <t xml:space="preserve">
   2.公共结构化面试、专业能力测试的合格分数均为60分，未达合格分数者不能进入下一程序。经核准开考或因考生缺考达不到1∶3开考比例的，该岗位考生公共结构化面试、专业能力测试成绩均须达到70分方可按招聘需求进入下一程序。考生成绩都达不到70分的，取消该岗位的招聘。未设置专业能力测试的，以公共结构化面试成绩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</si>
</sst>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b/>
      <sz val="14"/>
      <name val="仿宋_GB2312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6"/>
  <sheetViews>
    <sheetView tabSelected="1" zoomScale="90" zoomScaleNormal="90" workbookViewId="0">
      <selection activeCell="A2" sqref="A2:P2"/>
    </sheetView>
  </sheetViews>
  <sheetFormatPr defaultColWidth="9" defaultRowHeight="13.5"/>
  <cols>
    <col min="1" max="1" width="5.75" style="1" customWidth="1"/>
    <col min="2" max="2" width="13.375" style="1" customWidth="1"/>
    <col min="3" max="3" width="16.625" style="1" customWidth="1"/>
    <col min="4" max="4" width="8.75" style="1" customWidth="1"/>
    <col min="5" max="5" width="10.6916666666667" style="1" customWidth="1"/>
    <col min="6" max="6" width="6.5" style="1" customWidth="1"/>
    <col min="7" max="7" width="19.4416666666667" style="1" customWidth="1"/>
    <col min="8" max="8" width="17.875" style="1" customWidth="1"/>
    <col min="9" max="9" width="14.375" style="1" customWidth="1"/>
    <col min="10" max="10" width="13.375" style="1" customWidth="1"/>
    <col min="11" max="11" width="15.6666666666667" style="1" customWidth="1"/>
    <col min="12" max="12" width="14.0416666666667" style="1" customWidth="1"/>
    <col min="13" max="13" width="13.8416666666667" style="1" customWidth="1"/>
    <col min="14" max="14" width="21.75" style="3" customWidth="1"/>
    <col min="15" max="15" width="10.75" style="3" customWidth="1"/>
    <col min="16" max="16" width="19.875" style="1" customWidth="1"/>
    <col min="17" max="16384" width="9" style="1"/>
  </cols>
  <sheetData>
    <row r="1" ht="29" customHeight="1" spans="1:2">
      <c r="A1" s="4" t="s">
        <v>0</v>
      </c>
      <c r="B1" s="5"/>
    </row>
    <row r="2" s="1" customFormat="1" ht="6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86" customHeight="1" spans="1:16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37"/>
      <c r="J3" s="38"/>
      <c r="K3" s="39" t="s">
        <v>10</v>
      </c>
      <c r="L3" s="40"/>
      <c r="M3" s="41"/>
      <c r="N3" s="9" t="s">
        <v>11</v>
      </c>
      <c r="O3" s="9" t="s">
        <v>12</v>
      </c>
      <c r="P3" s="8" t="s">
        <v>13</v>
      </c>
    </row>
    <row r="4" s="2" customFormat="1" ht="51" customHeight="1" spans="1:16">
      <c r="A4" s="11"/>
      <c r="B4" s="12"/>
      <c r="C4" s="12"/>
      <c r="D4" s="13"/>
      <c r="E4" s="12"/>
      <c r="F4" s="12"/>
      <c r="G4" s="12"/>
      <c r="H4" s="14" t="s">
        <v>14</v>
      </c>
      <c r="I4" s="14" t="s">
        <v>15</v>
      </c>
      <c r="J4" s="14" t="s">
        <v>16</v>
      </c>
      <c r="K4" s="13" t="s">
        <v>17</v>
      </c>
      <c r="L4" s="13" t="s">
        <v>18</v>
      </c>
      <c r="M4" s="13" t="s">
        <v>19</v>
      </c>
      <c r="N4" s="13"/>
      <c r="O4" s="13"/>
      <c r="P4" s="12"/>
    </row>
    <row r="5" s="3" customFormat="1" ht="29" customHeight="1" spans="1:16">
      <c r="A5" s="15">
        <v>1</v>
      </c>
      <c r="B5" s="16" t="s">
        <v>20</v>
      </c>
      <c r="C5" s="16" t="s">
        <v>21</v>
      </c>
      <c r="D5" s="17">
        <v>2</v>
      </c>
      <c r="E5" s="18" t="s">
        <v>22</v>
      </c>
      <c r="F5" s="18" t="s">
        <v>23</v>
      </c>
      <c r="G5" s="15" t="s">
        <v>24</v>
      </c>
      <c r="H5" s="19">
        <v>102.5</v>
      </c>
      <c r="I5" s="19">
        <v>114</v>
      </c>
      <c r="J5" s="19">
        <f t="shared" ref="J5:J13" si="0">ROUND((H5+I5)/3,2)</f>
        <v>72.17</v>
      </c>
      <c r="K5" s="19">
        <v>75.6</v>
      </c>
      <c r="L5" s="19">
        <v>80</v>
      </c>
      <c r="M5" s="19">
        <f t="shared" ref="M5:M13" si="1">ROUND((K5+L5)/2,2)</f>
        <v>77.8</v>
      </c>
      <c r="N5" s="25">
        <f t="shared" ref="N5:N13" si="2">(J5+M5)/2</f>
        <v>74.985</v>
      </c>
      <c r="O5" s="15">
        <v>1</v>
      </c>
      <c r="P5" s="42" t="s">
        <v>25</v>
      </c>
    </row>
    <row r="6" s="3" customFormat="1" ht="29" customHeight="1" spans="1:16">
      <c r="A6" s="15">
        <v>2</v>
      </c>
      <c r="B6" s="20"/>
      <c r="C6" s="20"/>
      <c r="D6" s="21"/>
      <c r="E6" s="18" t="s">
        <v>26</v>
      </c>
      <c r="F6" s="18" t="s">
        <v>27</v>
      </c>
      <c r="G6" s="15" t="s">
        <v>28</v>
      </c>
      <c r="H6" s="19">
        <v>101</v>
      </c>
      <c r="I6" s="19">
        <v>108.5</v>
      </c>
      <c r="J6" s="19">
        <f t="shared" si="0"/>
        <v>69.83</v>
      </c>
      <c r="K6" s="19">
        <v>84.6</v>
      </c>
      <c r="L6" s="19">
        <v>63</v>
      </c>
      <c r="M6" s="19">
        <f t="shared" si="1"/>
        <v>73.8</v>
      </c>
      <c r="N6" s="25">
        <f t="shared" si="2"/>
        <v>71.815</v>
      </c>
      <c r="O6" s="15">
        <v>2</v>
      </c>
      <c r="P6" s="43" t="s">
        <v>29</v>
      </c>
    </row>
    <row r="7" s="3" customFormat="1" ht="29" customHeight="1" spans="1:16">
      <c r="A7" s="15">
        <v>3</v>
      </c>
      <c r="B7" s="20"/>
      <c r="C7" s="20"/>
      <c r="D7" s="21"/>
      <c r="E7" s="18" t="s">
        <v>30</v>
      </c>
      <c r="F7" s="18" t="s">
        <v>23</v>
      </c>
      <c r="G7" s="15" t="s">
        <v>31</v>
      </c>
      <c r="H7" s="19">
        <v>107.5</v>
      </c>
      <c r="I7" s="19">
        <v>103.5</v>
      </c>
      <c r="J7" s="19">
        <f t="shared" si="0"/>
        <v>70.33</v>
      </c>
      <c r="K7" s="19">
        <v>81</v>
      </c>
      <c r="L7" s="19">
        <v>61</v>
      </c>
      <c r="M7" s="19">
        <f t="shared" si="1"/>
        <v>71</v>
      </c>
      <c r="N7" s="25">
        <f t="shared" si="2"/>
        <v>70.665</v>
      </c>
      <c r="O7" s="15">
        <v>3</v>
      </c>
      <c r="P7" s="44"/>
    </row>
    <row r="8" s="3" customFormat="1" ht="29" customHeight="1" spans="1:16">
      <c r="A8" s="15">
        <v>4</v>
      </c>
      <c r="B8" s="20"/>
      <c r="C8" s="20"/>
      <c r="D8" s="21"/>
      <c r="E8" s="15" t="s">
        <v>32</v>
      </c>
      <c r="F8" s="18" t="s">
        <v>23</v>
      </c>
      <c r="G8" s="15" t="s">
        <v>33</v>
      </c>
      <c r="H8" s="19">
        <v>95</v>
      </c>
      <c r="I8" s="19">
        <v>106</v>
      </c>
      <c r="J8" s="19">
        <f t="shared" si="0"/>
        <v>67</v>
      </c>
      <c r="K8" s="19">
        <v>75.8</v>
      </c>
      <c r="L8" s="19">
        <v>49</v>
      </c>
      <c r="M8" s="19">
        <f t="shared" si="1"/>
        <v>62.4</v>
      </c>
      <c r="N8" s="25">
        <f t="shared" si="2"/>
        <v>64.7</v>
      </c>
      <c r="O8" s="15">
        <v>4</v>
      </c>
      <c r="P8" s="44"/>
    </row>
    <row r="9" s="3" customFormat="1" ht="29" customHeight="1" spans="1:16">
      <c r="A9" s="15">
        <v>5</v>
      </c>
      <c r="B9" s="20"/>
      <c r="C9" s="20"/>
      <c r="D9" s="21"/>
      <c r="E9" s="15" t="s">
        <v>34</v>
      </c>
      <c r="F9" s="18" t="s">
        <v>23</v>
      </c>
      <c r="G9" s="15" t="s">
        <v>35</v>
      </c>
      <c r="H9" s="19">
        <v>103.5</v>
      </c>
      <c r="I9" s="19">
        <v>106</v>
      </c>
      <c r="J9" s="19">
        <f t="shared" si="0"/>
        <v>69.83</v>
      </c>
      <c r="K9" s="19">
        <v>68.2</v>
      </c>
      <c r="L9" s="19">
        <v>47</v>
      </c>
      <c r="M9" s="19">
        <f t="shared" si="1"/>
        <v>57.6</v>
      </c>
      <c r="N9" s="25">
        <f t="shared" si="2"/>
        <v>63.715</v>
      </c>
      <c r="O9" s="15">
        <v>5</v>
      </c>
      <c r="P9" s="44"/>
    </row>
    <row r="10" s="3" customFormat="1" ht="29" customHeight="1" spans="1:16">
      <c r="A10" s="15">
        <v>6</v>
      </c>
      <c r="B10" s="22"/>
      <c r="C10" s="22"/>
      <c r="D10" s="23"/>
      <c r="E10" s="15" t="s">
        <v>36</v>
      </c>
      <c r="F10" s="18" t="s">
        <v>23</v>
      </c>
      <c r="G10" s="15" t="s">
        <v>37</v>
      </c>
      <c r="H10" s="19">
        <v>108</v>
      </c>
      <c r="I10" s="19">
        <v>90</v>
      </c>
      <c r="J10" s="19">
        <f t="shared" si="0"/>
        <v>66</v>
      </c>
      <c r="K10" s="19">
        <v>73.6</v>
      </c>
      <c r="L10" s="15" t="s">
        <v>38</v>
      </c>
      <c r="M10" s="19">
        <f>ROUND(K10/2,2)</f>
        <v>36.8</v>
      </c>
      <c r="N10" s="25">
        <f t="shared" si="2"/>
        <v>51.4</v>
      </c>
      <c r="O10" s="15">
        <v>6</v>
      </c>
      <c r="P10" s="44"/>
    </row>
    <row r="11" s="3" customFormat="1" ht="29" customHeight="1" spans="1:16">
      <c r="A11" s="15">
        <v>7</v>
      </c>
      <c r="B11" s="16" t="s">
        <v>39</v>
      </c>
      <c r="C11" s="16" t="s">
        <v>40</v>
      </c>
      <c r="D11" s="17">
        <v>1</v>
      </c>
      <c r="E11" s="24" t="s">
        <v>41</v>
      </c>
      <c r="F11" s="18" t="s">
        <v>27</v>
      </c>
      <c r="G11" s="51" t="s">
        <v>42</v>
      </c>
      <c r="H11" s="25">
        <v>101</v>
      </c>
      <c r="I11" s="25">
        <v>89</v>
      </c>
      <c r="J11" s="25">
        <f t="shared" si="0"/>
        <v>63.33</v>
      </c>
      <c r="K11" s="45">
        <v>83.2</v>
      </c>
      <c r="L11" s="45">
        <v>77.67</v>
      </c>
      <c r="M11" s="25">
        <f t="shared" si="1"/>
        <v>80.44</v>
      </c>
      <c r="N11" s="25">
        <f t="shared" si="2"/>
        <v>71.885</v>
      </c>
      <c r="O11" s="15">
        <v>1</v>
      </c>
      <c r="P11" s="42" t="s">
        <v>25</v>
      </c>
    </row>
    <row r="12" s="3" customFormat="1" ht="29" customHeight="1" spans="1:16">
      <c r="A12" s="15">
        <v>8</v>
      </c>
      <c r="B12" s="20"/>
      <c r="C12" s="21"/>
      <c r="D12" s="21"/>
      <c r="E12" s="24" t="s">
        <v>43</v>
      </c>
      <c r="F12" s="18" t="s">
        <v>27</v>
      </c>
      <c r="G12" s="51" t="s">
        <v>44</v>
      </c>
      <c r="H12" s="25">
        <v>97.5</v>
      </c>
      <c r="I12" s="25">
        <v>85.5</v>
      </c>
      <c r="J12" s="25">
        <f t="shared" si="0"/>
        <v>61</v>
      </c>
      <c r="K12" s="45">
        <v>77.2</v>
      </c>
      <c r="L12" s="42">
        <v>83.33</v>
      </c>
      <c r="M12" s="25">
        <f t="shared" si="1"/>
        <v>80.27</v>
      </c>
      <c r="N12" s="25">
        <f t="shared" si="2"/>
        <v>70.635</v>
      </c>
      <c r="O12" s="15">
        <v>2</v>
      </c>
      <c r="P12" s="24"/>
    </row>
    <row r="13" s="3" customFormat="1" ht="29" customHeight="1" spans="1:16">
      <c r="A13" s="15">
        <v>9</v>
      </c>
      <c r="B13" s="26"/>
      <c r="C13" s="27"/>
      <c r="D13" s="27"/>
      <c r="E13" s="24" t="s">
        <v>45</v>
      </c>
      <c r="F13" s="18" t="s">
        <v>27</v>
      </c>
      <c r="G13" s="51" t="s">
        <v>46</v>
      </c>
      <c r="H13" s="25">
        <v>99.5</v>
      </c>
      <c r="I13" s="25">
        <v>93</v>
      </c>
      <c r="J13" s="25">
        <f t="shared" si="0"/>
        <v>64.17</v>
      </c>
      <c r="K13" s="46">
        <v>71.7</v>
      </c>
      <c r="L13" s="46">
        <v>75</v>
      </c>
      <c r="M13" s="25">
        <f t="shared" si="1"/>
        <v>73.35</v>
      </c>
      <c r="N13" s="25">
        <f t="shared" si="2"/>
        <v>68.76</v>
      </c>
      <c r="O13" s="15">
        <v>3</v>
      </c>
      <c r="P13" s="47"/>
    </row>
    <row r="14" s="3" customFormat="1" ht="29" customHeight="1" spans="1:16">
      <c r="A14" s="15">
        <v>10</v>
      </c>
      <c r="B14" s="16" t="s">
        <v>47</v>
      </c>
      <c r="C14" s="16" t="s">
        <v>48</v>
      </c>
      <c r="D14" s="17">
        <v>1</v>
      </c>
      <c r="E14" s="24" t="s">
        <v>49</v>
      </c>
      <c r="F14" s="24" t="s">
        <v>27</v>
      </c>
      <c r="G14" s="15" t="s">
        <v>50</v>
      </c>
      <c r="H14" s="19" t="s">
        <v>51</v>
      </c>
      <c r="I14" s="19" t="s">
        <v>51</v>
      </c>
      <c r="J14" s="19" t="s">
        <v>51</v>
      </c>
      <c r="K14" s="15" t="s">
        <v>38</v>
      </c>
      <c r="L14" s="15" t="s">
        <v>38</v>
      </c>
      <c r="M14" s="15" t="s">
        <v>38</v>
      </c>
      <c r="N14" s="15" t="s">
        <v>38</v>
      </c>
      <c r="O14" s="15" t="s">
        <v>38</v>
      </c>
      <c r="P14" s="43" t="s">
        <v>52</v>
      </c>
    </row>
    <row r="15" s="3" customFormat="1" ht="29" customHeight="1" spans="1:16">
      <c r="A15" s="15">
        <v>11</v>
      </c>
      <c r="B15" s="20"/>
      <c r="C15" s="21"/>
      <c r="D15" s="21"/>
      <c r="E15" s="24" t="s">
        <v>53</v>
      </c>
      <c r="F15" s="24" t="s">
        <v>23</v>
      </c>
      <c r="G15" s="15" t="s">
        <v>50</v>
      </c>
      <c r="H15" s="19" t="s">
        <v>51</v>
      </c>
      <c r="I15" s="19" t="s">
        <v>51</v>
      </c>
      <c r="J15" s="19" t="s">
        <v>51</v>
      </c>
      <c r="K15" s="19">
        <v>61.6</v>
      </c>
      <c r="L15" s="19">
        <v>76.1</v>
      </c>
      <c r="M15" s="19">
        <f t="shared" ref="M15:M24" si="3">ROUND((K15+L15)/2,2)</f>
        <v>68.85</v>
      </c>
      <c r="N15" s="25">
        <f>M15</f>
        <v>68.85</v>
      </c>
      <c r="O15" s="15">
        <v>1</v>
      </c>
      <c r="P15" s="44"/>
    </row>
    <row r="16" s="3" customFormat="1" ht="29" customHeight="1" spans="1:16">
      <c r="A16" s="15">
        <v>12</v>
      </c>
      <c r="B16" s="20"/>
      <c r="C16" s="27"/>
      <c r="D16" s="27"/>
      <c r="E16" s="24" t="s">
        <v>54</v>
      </c>
      <c r="F16" s="24" t="s">
        <v>27</v>
      </c>
      <c r="G16" s="15" t="s">
        <v>50</v>
      </c>
      <c r="H16" s="19" t="s">
        <v>51</v>
      </c>
      <c r="I16" s="19" t="s">
        <v>51</v>
      </c>
      <c r="J16" s="19" t="s">
        <v>51</v>
      </c>
      <c r="K16" s="19">
        <v>10.2</v>
      </c>
      <c r="L16" s="19">
        <v>72.01</v>
      </c>
      <c r="M16" s="19">
        <f t="shared" si="3"/>
        <v>41.11</v>
      </c>
      <c r="N16" s="25">
        <f>M16</f>
        <v>41.11</v>
      </c>
      <c r="O16" s="15">
        <v>2</v>
      </c>
      <c r="P16" s="48"/>
    </row>
    <row r="17" s="3" customFormat="1" ht="29" customHeight="1" spans="1:16">
      <c r="A17" s="15">
        <v>13</v>
      </c>
      <c r="B17" s="20"/>
      <c r="C17" s="16" t="s">
        <v>55</v>
      </c>
      <c r="D17" s="17">
        <v>1</v>
      </c>
      <c r="E17" s="24" t="s">
        <v>56</v>
      </c>
      <c r="F17" s="24" t="s">
        <v>27</v>
      </c>
      <c r="G17" s="28" t="s">
        <v>57</v>
      </c>
      <c r="H17" s="19">
        <v>92</v>
      </c>
      <c r="I17" s="19">
        <v>77.5</v>
      </c>
      <c r="J17" s="19">
        <f>ROUND((H17+I17)/3,2)</f>
        <v>56.5</v>
      </c>
      <c r="K17" s="19">
        <v>82.1</v>
      </c>
      <c r="L17" s="19">
        <v>77.81</v>
      </c>
      <c r="M17" s="19">
        <f t="shared" si="3"/>
        <v>79.96</v>
      </c>
      <c r="N17" s="25">
        <f t="shared" ref="N17:N24" si="4">(J17+M17)/2</f>
        <v>68.23</v>
      </c>
      <c r="O17" s="15">
        <v>1</v>
      </c>
      <c r="P17" s="42" t="s">
        <v>25</v>
      </c>
    </row>
    <row r="18" s="3" customFormat="1" ht="29" customHeight="1" spans="1:16">
      <c r="A18" s="15">
        <v>14</v>
      </c>
      <c r="B18" s="20"/>
      <c r="C18" s="21"/>
      <c r="D18" s="21"/>
      <c r="E18" s="24" t="s">
        <v>58</v>
      </c>
      <c r="F18" s="24" t="s">
        <v>27</v>
      </c>
      <c r="G18" s="28" t="s">
        <v>59</v>
      </c>
      <c r="H18" s="19">
        <v>106</v>
      </c>
      <c r="I18" s="19">
        <v>69.5</v>
      </c>
      <c r="J18" s="19">
        <f>ROUND((H18+I18)/3,2)</f>
        <v>58.5</v>
      </c>
      <c r="K18" s="19">
        <v>73.4</v>
      </c>
      <c r="L18" s="19">
        <v>9</v>
      </c>
      <c r="M18" s="19">
        <f t="shared" si="3"/>
        <v>41.2</v>
      </c>
      <c r="N18" s="25">
        <f t="shared" si="4"/>
        <v>49.85</v>
      </c>
      <c r="O18" s="15">
        <v>2</v>
      </c>
      <c r="P18" s="47"/>
    </row>
    <row r="19" s="3" customFormat="1" ht="29" customHeight="1" spans="1:16">
      <c r="A19" s="15">
        <v>15</v>
      </c>
      <c r="B19" s="20"/>
      <c r="C19" s="27"/>
      <c r="D19" s="27"/>
      <c r="E19" s="24" t="s">
        <v>60</v>
      </c>
      <c r="F19" s="24" t="s">
        <v>27</v>
      </c>
      <c r="G19" s="28" t="s">
        <v>61</v>
      </c>
      <c r="H19" s="19">
        <v>86.5</v>
      </c>
      <c r="I19" s="19">
        <v>73.5</v>
      </c>
      <c r="J19" s="19">
        <f t="shared" ref="J17:J28" si="5">ROUND((H19+I19)/3,2)</f>
        <v>53.33</v>
      </c>
      <c r="K19" s="19">
        <v>70</v>
      </c>
      <c r="L19" s="19">
        <v>20.5</v>
      </c>
      <c r="M19" s="19">
        <f t="shared" si="3"/>
        <v>45.25</v>
      </c>
      <c r="N19" s="25">
        <f t="shared" si="4"/>
        <v>49.29</v>
      </c>
      <c r="O19" s="15">
        <v>3</v>
      </c>
      <c r="P19" s="24"/>
    </row>
    <row r="20" s="3" customFormat="1" ht="33" customHeight="1" spans="1:16">
      <c r="A20" s="15">
        <v>16</v>
      </c>
      <c r="B20" s="20"/>
      <c r="C20" s="16" t="s">
        <v>62</v>
      </c>
      <c r="D20" s="17">
        <v>1</v>
      </c>
      <c r="E20" s="24" t="s">
        <v>63</v>
      </c>
      <c r="F20" s="24" t="s">
        <v>23</v>
      </c>
      <c r="G20" s="52" t="s">
        <v>64</v>
      </c>
      <c r="H20" s="19">
        <v>101.5</v>
      </c>
      <c r="I20" s="19">
        <v>74.5</v>
      </c>
      <c r="J20" s="19">
        <f t="shared" si="5"/>
        <v>58.67</v>
      </c>
      <c r="K20" s="19">
        <v>73.8</v>
      </c>
      <c r="L20" s="19">
        <v>51</v>
      </c>
      <c r="M20" s="19">
        <f t="shared" si="3"/>
        <v>62.4</v>
      </c>
      <c r="N20" s="25">
        <f t="shared" si="4"/>
        <v>60.535</v>
      </c>
      <c r="O20" s="15">
        <v>1</v>
      </c>
      <c r="P20" s="43" t="s">
        <v>65</v>
      </c>
    </row>
    <row r="21" s="3" customFormat="1" ht="29" customHeight="1" spans="1:16">
      <c r="A21" s="15">
        <v>17</v>
      </c>
      <c r="B21" s="20"/>
      <c r="C21" s="21"/>
      <c r="D21" s="21"/>
      <c r="E21" s="24" t="s">
        <v>66</v>
      </c>
      <c r="F21" s="24" t="s">
        <v>23</v>
      </c>
      <c r="G21" s="28" t="s">
        <v>67</v>
      </c>
      <c r="H21" s="19">
        <v>91.5</v>
      </c>
      <c r="I21" s="19">
        <v>78.5</v>
      </c>
      <c r="J21" s="19">
        <f t="shared" si="5"/>
        <v>56.67</v>
      </c>
      <c r="K21" s="19">
        <v>68.9</v>
      </c>
      <c r="L21" s="19">
        <v>51</v>
      </c>
      <c r="M21" s="19">
        <f t="shared" si="3"/>
        <v>59.95</v>
      </c>
      <c r="N21" s="25">
        <f t="shared" si="4"/>
        <v>58.31</v>
      </c>
      <c r="O21" s="15">
        <v>2</v>
      </c>
      <c r="P21" s="44"/>
    </row>
    <row r="22" s="3" customFormat="1" ht="29" customHeight="1" spans="1:16">
      <c r="A22" s="15">
        <v>18</v>
      </c>
      <c r="B22" s="20"/>
      <c r="C22" s="27"/>
      <c r="D22" s="27"/>
      <c r="E22" s="24" t="s">
        <v>68</v>
      </c>
      <c r="F22" s="24" t="s">
        <v>27</v>
      </c>
      <c r="G22" s="28" t="s">
        <v>69</v>
      </c>
      <c r="H22" s="19">
        <v>92</v>
      </c>
      <c r="I22" s="19">
        <v>76.5</v>
      </c>
      <c r="J22" s="19">
        <f t="shared" si="5"/>
        <v>56.17</v>
      </c>
      <c r="K22" s="19">
        <v>71.8</v>
      </c>
      <c r="L22" s="19">
        <v>30.67</v>
      </c>
      <c r="M22" s="19">
        <f t="shared" si="3"/>
        <v>51.24</v>
      </c>
      <c r="N22" s="25">
        <f t="shared" si="4"/>
        <v>53.705</v>
      </c>
      <c r="O22" s="15">
        <v>3</v>
      </c>
      <c r="P22" s="48"/>
    </row>
    <row r="23" s="3" customFormat="1" ht="29" customHeight="1" spans="1:16">
      <c r="A23" s="15">
        <v>19</v>
      </c>
      <c r="B23" s="20"/>
      <c r="C23" s="16" t="s">
        <v>70</v>
      </c>
      <c r="D23" s="17">
        <v>1</v>
      </c>
      <c r="E23" s="29" t="s">
        <v>71</v>
      </c>
      <c r="F23" s="29" t="s">
        <v>27</v>
      </c>
      <c r="G23" s="30" t="s">
        <v>72</v>
      </c>
      <c r="H23" s="19">
        <v>86</v>
      </c>
      <c r="I23" s="19">
        <v>80.5</v>
      </c>
      <c r="J23" s="19">
        <f t="shared" si="5"/>
        <v>55.5</v>
      </c>
      <c r="K23" s="19">
        <v>75</v>
      </c>
      <c r="L23" s="19">
        <v>79.33</v>
      </c>
      <c r="M23" s="19">
        <f t="shared" si="3"/>
        <v>77.17</v>
      </c>
      <c r="N23" s="25">
        <f t="shared" si="4"/>
        <v>66.335</v>
      </c>
      <c r="O23" s="15">
        <v>1</v>
      </c>
      <c r="P23" s="42" t="s">
        <v>25</v>
      </c>
    </row>
    <row r="24" s="3" customFormat="1" ht="29" customHeight="1" spans="1:16">
      <c r="A24" s="15">
        <v>20</v>
      </c>
      <c r="B24" s="20"/>
      <c r="C24" s="21"/>
      <c r="D24" s="21"/>
      <c r="E24" s="29" t="s">
        <v>73</v>
      </c>
      <c r="F24" s="29" t="s">
        <v>27</v>
      </c>
      <c r="G24" s="30" t="s">
        <v>74</v>
      </c>
      <c r="H24" s="19">
        <v>82</v>
      </c>
      <c r="I24" s="19">
        <v>78.5</v>
      </c>
      <c r="J24" s="19">
        <f t="shared" si="5"/>
        <v>53.5</v>
      </c>
      <c r="K24" s="19">
        <v>74.2</v>
      </c>
      <c r="L24" s="19">
        <v>71.66</v>
      </c>
      <c r="M24" s="19">
        <f t="shared" si="3"/>
        <v>72.93</v>
      </c>
      <c r="N24" s="25">
        <f t="shared" si="4"/>
        <v>63.215</v>
      </c>
      <c r="O24" s="15">
        <v>2</v>
      </c>
      <c r="P24" s="47"/>
    </row>
    <row r="25" s="3" customFormat="1" ht="29" customHeight="1" spans="1:16">
      <c r="A25" s="15">
        <v>21</v>
      </c>
      <c r="B25" s="20"/>
      <c r="C25" s="27"/>
      <c r="D25" s="27"/>
      <c r="E25" s="29" t="s">
        <v>75</v>
      </c>
      <c r="F25" s="29" t="s">
        <v>27</v>
      </c>
      <c r="G25" s="30" t="s">
        <v>76</v>
      </c>
      <c r="H25" s="19">
        <v>72</v>
      </c>
      <c r="I25" s="19">
        <v>88.5</v>
      </c>
      <c r="J25" s="19">
        <f t="shared" si="5"/>
        <v>53.5</v>
      </c>
      <c r="K25" s="15" t="s">
        <v>38</v>
      </c>
      <c r="L25" s="15" t="s">
        <v>38</v>
      </c>
      <c r="M25" s="15" t="s">
        <v>38</v>
      </c>
      <c r="N25" s="15" t="s">
        <v>38</v>
      </c>
      <c r="O25" s="15" t="s">
        <v>38</v>
      </c>
      <c r="P25" s="15"/>
    </row>
    <row r="26" s="3" customFormat="1" ht="29" customHeight="1" spans="1:16">
      <c r="A26" s="15">
        <v>22</v>
      </c>
      <c r="B26" s="20"/>
      <c r="C26" s="16" t="s">
        <v>77</v>
      </c>
      <c r="D26" s="17">
        <v>1</v>
      </c>
      <c r="E26" s="29" t="s">
        <v>78</v>
      </c>
      <c r="F26" s="29" t="s">
        <v>27</v>
      </c>
      <c r="G26" s="30" t="s">
        <v>79</v>
      </c>
      <c r="H26" s="19">
        <v>111.5</v>
      </c>
      <c r="I26" s="19">
        <v>80</v>
      </c>
      <c r="J26" s="19">
        <f t="shared" si="5"/>
        <v>63.83</v>
      </c>
      <c r="K26" s="19">
        <v>79.5</v>
      </c>
      <c r="L26" s="19">
        <v>73.63</v>
      </c>
      <c r="M26" s="19">
        <f>ROUND((K26+L26)/2,2)</f>
        <v>76.57</v>
      </c>
      <c r="N26" s="25">
        <f>(J26+M26)/2</f>
        <v>70.2</v>
      </c>
      <c r="O26" s="15">
        <v>1</v>
      </c>
      <c r="P26" s="42" t="s">
        <v>25</v>
      </c>
    </row>
    <row r="27" s="3" customFormat="1" ht="29" customHeight="1" spans="1:16">
      <c r="A27" s="15">
        <v>23</v>
      </c>
      <c r="B27" s="20"/>
      <c r="C27" s="21"/>
      <c r="D27" s="21"/>
      <c r="E27" s="31" t="s">
        <v>80</v>
      </c>
      <c r="F27" s="31" t="s">
        <v>27</v>
      </c>
      <c r="G27" s="32" t="s">
        <v>81</v>
      </c>
      <c r="H27" s="19">
        <v>104</v>
      </c>
      <c r="I27" s="19">
        <v>92</v>
      </c>
      <c r="J27" s="19">
        <f t="shared" si="5"/>
        <v>65.33</v>
      </c>
      <c r="K27" s="19">
        <v>77.6</v>
      </c>
      <c r="L27" s="19">
        <v>71.2</v>
      </c>
      <c r="M27" s="19">
        <f>ROUND((K27+L27)/2,2)</f>
        <v>74.4</v>
      </c>
      <c r="N27" s="25">
        <f>(J27+M27)/2</f>
        <v>69.865</v>
      </c>
      <c r="O27" s="15">
        <v>2</v>
      </c>
      <c r="P27" s="15"/>
    </row>
    <row r="28" s="3" customFormat="1" ht="29" customHeight="1" spans="1:16">
      <c r="A28" s="15">
        <v>24</v>
      </c>
      <c r="B28" s="26"/>
      <c r="C28" s="27"/>
      <c r="D28" s="27"/>
      <c r="E28" s="29" t="s">
        <v>82</v>
      </c>
      <c r="F28" s="29" t="s">
        <v>27</v>
      </c>
      <c r="G28" s="30" t="s">
        <v>83</v>
      </c>
      <c r="H28" s="19">
        <v>102.5</v>
      </c>
      <c r="I28" s="19">
        <v>83</v>
      </c>
      <c r="J28" s="19">
        <f t="shared" si="5"/>
        <v>61.83</v>
      </c>
      <c r="K28" s="19">
        <v>75.1</v>
      </c>
      <c r="L28" s="19">
        <v>77.9</v>
      </c>
      <c r="M28" s="19">
        <f>ROUND((K28+L28)/2,2)</f>
        <v>76.5</v>
      </c>
      <c r="N28" s="25">
        <f>(J28+M28)/2</f>
        <v>69.165</v>
      </c>
      <c r="O28" s="15">
        <v>3</v>
      </c>
      <c r="P28" s="24"/>
    </row>
    <row r="29" s="3" customFormat="1" ht="29" customHeight="1" spans="1:16">
      <c r="A29" s="15">
        <v>25</v>
      </c>
      <c r="B29" s="24" t="s">
        <v>84</v>
      </c>
      <c r="C29" s="24" t="s">
        <v>85</v>
      </c>
      <c r="D29" s="24">
        <v>1</v>
      </c>
      <c r="E29" s="15" t="s">
        <v>86</v>
      </c>
      <c r="F29" s="15" t="s">
        <v>23</v>
      </c>
      <c r="G29" s="15" t="s">
        <v>87</v>
      </c>
      <c r="H29" s="19">
        <v>90.5</v>
      </c>
      <c r="I29" s="19">
        <v>109</v>
      </c>
      <c r="J29" s="19">
        <f t="shared" ref="J29:J53" si="6">(H29+I29)/3</f>
        <v>66.5</v>
      </c>
      <c r="K29" s="19">
        <v>78.8</v>
      </c>
      <c r="L29" s="19" t="s">
        <v>51</v>
      </c>
      <c r="M29" s="19">
        <f>K29</f>
        <v>78.8</v>
      </c>
      <c r="N29" s="25">
        <f t="shared" ref="N29:N53" si="7">(J29+M29)/2</f>
        <v>72.65</v>
      </c>
      <c r="O29" s="15">
        <v>1</v>
      </c>
      <c r="P29" s="42" t="s">
        <v>25</v>
      </c>
    </row>
    <row r="30" s="3" customFormat="1" ht="29" customHeight="1" spans="1:16">
      <c r="A30" s="15">
        <v>26</v>
      </c>
      <c r="B30" s="24"/>
      <c r="C30" s="24"/>
      <c r="D30" s="24"/>
      <c r="E30" s="15" t="s">
        <v>88</v>
      </c>
      <c r="F30" s="15" t="s">
        <v>23</v>
      </c>
      <c r="G30" s="15" t="s">
        <v>89</v>
      </c>
      <c r="H30" s="19">
        <v>98.5</v>
      </c>
      <c r="I30" s="19">
        <v>101</v>
      </c>
      <c r="J30" s="19">
        <f t="shared" si="6"/>
        <v>66.5</v>
      </c>
      <c r="K30" s="19">
        <v>77</v>
      </c>
      <c r="L30" s="19" t="s">
        <v>51</v>
      </c>
      <c r="M30" s="19">
        <f t="shared" ref="M30:M61" si="8">K30</f>
        <v>77</v>
      </c>
      <c r="N30" s="25">
        <f t="shared" si="7"/>
        <v>71.75</v>
      </c>
      <c r="O30" s="15">
        <v>2</v>
      </c>
      <c r="P30" s="42"/>
    </row>
    <row r="31" s="3" customFormat="1" ht="29" customHeight="1" spans="1:16">
      <c r="A31" s="15">
        <v>27</v>
      </c>
      <c r="B31" s="24" t="s">
        <v>90</v>
      </c>
      <c r="C31" s="24" t="s">
        <v>91</v>
      </c>
      <c r="D31" s="24">
        <v>2</v>
      </c>
      <c r="E31" s="15" t="s">
        <v>92</v>
      </c>
      <c r="F31" s="15" t="s">
        <v>23</v>
      </c>
      <c r="G31" s="15" t="s">
        <v>93</v>
      </c>
      <c r="H31" s="19">
        <v>94.5</v>
      </c>
      <c r="I31" s="19">
        <v>110</v>
      </c>
      <c r="J31" s="19">
        <f t="shared" si="6"/>
        <v>68.1666666666667</v>
      </c>
      <c r="K31" s="19">
        <v>82.85</v>
      </c>
      <c r="L31" s="19" t="s">
        <v>51</v>
      </c>
      <c r="M31" s="19">
        <f t="shared" si="8"/>
        <v>82.85</v>
      </c>
      <c r="N31" s="25">
        <f t="shared" si="7"/>
        <v>75.5083333333334</v>
      </c>
      <c r="O31" s="15">
        <v>1</v>
      </c>
      <c r="P31" s="42" t="s">
        <v>25</v>
      </c>
    </row>
    <row r="32" s="3" customFormat="1" ht="29" customHeight="1" spans="1:16">
      <c r="A32" s="15">
        <v>28</v>
      </c>
      <c r="B32" s="24"/>
      <c r="C32" s="24"/>
      <c r="D32" s="24"/>
      <c r="E32" s="18" t="s">
        <v>94</v>
      </c>
      <c r="F32" s="15" t="s">
        <v>27</v>
      </c>
      <c r="G32" s="15" t="s">
        <v>95</v>
      </c>
      <c r="H32" s="19">
        <v>85</v>
      </c>
      <c r="I32" s="19">
        <v>104.5</v>
      </c>
      <c r="J32" s="19">
        <f t="shared" si="6"/>
        <v>63.1666666666667</v>
      </c>
      <c r="K32" s="19">
        <v>82.15</v>
      </c>
      <c r="L32" s="19" t="s">
        <v>51</v>
      </c>
      <c r="M32" s="19">
        <f t="shared" si="8"/>
        <v>82.15</v>
      </c>
      <c r="N32" s="25">
        <f t="shared" si="7"/>
        <v>72.6583333333334</v>
      </c>
      <c r="O32" s="15">
        <v>2</v>
      </c>
      <c r="P32" s="42" t="s">
        <v>25</v>
      </c>
    </row>
    <row r="33" s="3" customFormat="1" ht="29" customHeight="1" spans="1:16">
      <c r="A33" s="15">
        <v>29</v>
      </c>
      <c r="B33" s="24"/>
      <c r="C33" s="24"/>
      <c r="D33" s="24"/>
      <c r="E33" s="18" t="s">
        <v>96</v>
      </c>
      <c r="F33" s="15" t="s">
        <v>23</v>
      </c>
      <c r="G33" s="15" t="s">
        <v>97</v>
      </c>
      <c r="H33" s="19">
        <v>81.5</v>
      </c>
      <c r="I33" s="19">
        <v>72.5</v>
      </c>
      <c r="J33" s="19">
        <f t="shared" si="6"/>
        <v>51.3333333333333</v>
      </c>
      <c r="K33" s="19">
        <v>82.1</v>
      </c>
      <c r="L33" s="19" t="s">
        <v>51</v>
      </c>
      <c r="M33" s="19">
        <f t="shared" si="8"/>
        <v>82.1</v>
      </c>
      <c r="N33" s="25">
        <f t="shared" si="7"/>
        <v>66.7166666666666</v>
      </c>
      <c r="O33" s="15">
        <v>3</v>
      </c>
      <c r="P33" s="42"/>
    </row>
    <row r="34" s="3" customFormat="1" ht="29" customHeight="1" spans="1:16">
      <c r="A34" s="15">
        <v>30</v>
      </c>
      <c r="B34" s="24"/>
      <c r="C34" s="24"/>
      <c r="D34" s="24"/>
      <c r="E34" s="18" t="s">
        <v>98</v>
      </c>
      <c r="F34" s="15" t="s">
        <v>27</v>
      </c>
      <c r="G34" s="15" t="s">
        <v>99</v>
      </c>
      <c r="H34" s="19">
        <v>79.5</v>
      </c>
      <c r="I34" s="19">
        <v>76</v>
      </c>
      <c r="J34" s="19">
        <f t="shared" si="6"/>
        <v>51.8333333333333</v>
      </c>
      <c r="K34" s="19">
        <v>79.2</v>
      </c>
      <c r="L34" s="19" t="s">
        <v>51</v>
      </c>
      <c r="M34" s="19">
        <f t="shared" si="8"/>
        <v>79.2</v>
      </c>
      <c r="N34" s="25">
        <f t="shared" si="7"/>
        <v>65.5166666666667</v>
      </c>
      <c r="O34" s="15">
        <v>4</v>
      </c>
      <c r="P34" s="42"/>
    </row>
    <row r="35" s="3" customFormat="1" ht="33" customHeight="1" spans="1:16">
      <c r="A35" s="15">
        <v>31</v>
      </c>
      <c r="B35" s="24"/>
      <c r="C35" s="24"/>
      <c r="D35" s="24"/>
      <c r="E35" s="18" t="s">
        <v>100</v>
      </c>
      <c r="F35" s="15" t="s">
        <v>23</v>
      </c>
      <c r="G35" s="15" t="s">
        <v>101</v>
      </c>
      <c r="H35" s="19">
        <v>68</v>
      </c>
      <c r="I35" s="19">
        <v>93</v>
      </c>
      <c r="J35" s="19">
        <f t="shared" si="6"/>
        <v>53.6666666666667</v>
      </c>
      <c r="K35" s="19">
        <v>74.5</v>
      </c>
      <c r="L35" s="19" t="s">
        <v>51</v>
      </c>
      <c r="M35" s="19">
        <f t="shared" si="8"/>
        <v>74.5</v>
      </c>
      <c r="N35" s="25">
        <f t="shared" si="7"/>
        <v>64.0833333333333</v>
      </c>
      <c r="O35" s="15">
        <v>5</v>
      </c>
      <c r="P35" s="42"/>
    </row>
    <row r="36" s="3" customFormat="1" ht="29" customHeight="1" spans="1:16">
      <c r="A36" s="15">
        <v>32</v>
      </c>
      <c r="B36" s="24"/>
      <c r="C36" s="24"/>
      <c r="D36" s="24"/>
      <c r="E36" s="18" t="s">
        <v>102</v>
      </c>
      <c r="F36" s="15" t="s">
        <v>23</v>
      </c>
      <c r="G36" s="15" t="s">
        <v>103</v>
      </c>
      <c r="H36" s="19">
        <v>72.5</v>
      </c>
      <c r="I36" s="19">
        <v>96</v>
      </c>
      <c r="J36" s="19">
        <f t="shared" si="6"/>
        <v>56.1666666666667</v>
      </c>
      <c r="K36" s="19">
        <v>68.35</v>
      </c>
      <c r="L36" s="19" t="s">
        <v>51</v>
      </c>
      <c r="M36" s="19">
        <f t="shared" si="8"/>
        <v>68.35</v>
      </c>
      <c r="N36" s="25">
        <f t="shared" si="7"/>
        <v>62.2583333333333</v>
      </c>
      <c r="O36" s="15">
        <v>6</v>
      </c>
      <c r="P36" s="42"/>
    </row>
    <row r="37" s="3" customFormat="1" ht="29" customHeight="1" spans="1:16">
      <c r="A37" s="15">
        <v>33</v>
      </c>
      <c r="B37" s="24" t="s">
        <v>104</v>
      </c>
      <c r="C37" s="24" t="s">
        <v>105</v>
      </c>
      <c r="D37" s="24">
        <v>1</v>
      </c>
      <c r="E37" s="18" t="s">
        <v>106</v>
      </c>
      <c r="F37" s="15" t="s">
        <v>27</v>
      </c>
      <c r="G37" s="15" t="s">
        <v>107</v>
      </c>
      <c r="H37" s="19">
        <v>92.5</v>
      </c>
      <c r="I37" s="19">
        <v>98.5</v>
      </c>
      <c r="J37" s="19">
        <f t="shared" si="6"/>
        <v>63.6666666666667</v>
      </c>
      <c r="K37" s="19">
        <v>82.98</v>
      </c>
      <c r="L37" s="19" t="s">
        <v>51</v>
      </c>
      <c r="M37" s="19">
        <f t="shared" si="8"/>
        <v>82.98</v>
      </c>
      <c r="N37" s="25">
        <f t="shared" si="7"/>
        <v>73.3233333333334</v>
      </c>
      <c r="O37" s="15">
        <v>1</v>
      </c>
      <c r="P37" s="42" t="s">
        <v>25</v>
      </c>
    </row>
    <row r="38" s="3" customFormat="1" ht="29" customHeight="1" spans="1:16">
      <c r="A38" s="15">
        <v>34</v>
      </c>
      <c r="B38" s="24"/>
      <c r="C38" s="24"/>
      <c r="D38" s="24"/>
      <c r="E38" s="18" t="s">
        <v>108</v>
      </c>
      <c r="F38" s="15" t="s">
        <v>23</v>
      </c>
      <c r="G38" s="15" t="s">
        <v>109</v>
      </c>
      <c r="H38" s="19">
        <v>89.5</v>
      </c>
      <c r="I38" s="19">
        <v>61.5</v>
      </c>
      <c r="J38" s="19">
        <f t="shared" si="6"/>
        <v>50.3333333333333</v>
      </c>
      <c r="K38" s="19">
        <v>66.6</v>
      </c>
      <c r="L38" s="19" t="s">
        <v>51</v>
      </c>
      <c r="M38" s="19">
        <f t="shared" si="8"/>
        <v>66.6</v>
      </c>
      <c r="N38" s="25">
        <f t="shared" si="7"/>
        <v>58.4666666666666</v>
      </c>
      <c r="O38" s="15">
        <v>2</v>
      </c>
      <c r="P38" s="42"/>
    </row>
    <row r="39" s="3" customFormat="1" ht="29" customHeight="1" spans="1:16">
      <c r="A39" s="15">
        <v>35</v>
      </c>
      <c r="B39" s="33" t="s">
        <v>110</v>
      </c>
      <c r="C39" s="24" t="s">
        <v>111</v>
      </c>
      <c r="D39" s="24">
        <v>2</v>
      </c>
      <c r="E39" s="18" t="s">
        <v>112</v>
      </c>
      <c r="F39" s="15" t="s">
        <v>27</v>
      </c>
      <c r="G39" s="15" t="s">
        <v>113</v>
      </c>
      <c r="H39" s="19">
        <v>93</v>
      </c>
      <c r="I39" s="19">
        <v>112.5</v>
      </c>
      <c r="J39" s="19">
        <f t="shared" si="6"/>
        <v>68.5</v>
      </c>
      <c r="K39" s="19">
        <v>83.1</v>
      </c>
      <c r="L39" s="19" t="s">
        <v>51</v>
      </c>
      <c r="M39" s="19">
        <f t="shared" si="8"/>
        <v>83.1</v>
      </c>
      <c r="N39" s="25">
        <f t="shared" si="7"/>
        <v>75.8</v>
      </c>
      <c r="O39" s="15">
        <v>1</v>
      </c>
      <c r="P39" s="42" t="s">
        <v>25</v>
      </c>
    </row>
    <row r="40" s="3" customFormat="1" ht="29" customHeight="1" spans="1:16">
      <c r="A40" s="15">
        <v>36</v>
      </c>
      <c r="B40" s="34"/>
      <c r="C40" s="24"/>
      <c r="D40" s="24"/>
      <c r="E40" s="18" t="s">
        <v>114</v>
      </c>
      <c r="F40" s="15" t="s">
        <v>23</v>
      </c>
      <c r="G40" s="15" t="s">
        <v>115</v>
      </c>
      <c r="H40" s="19">
        <v>99.5</v>
      </c>
      <c r="I40" s="19">
        <v>98.5</v>
      </c>
      <c r="J40" s="19">
        <f t="shared" si="6"/>
        <v>66</v>
      </c>
      <c r="K40" s="19">
        <v>80.2</v>
      </c>
      <c r="L40" s="19" t="s">
        <v>51</v>
      </c>
      <c r="M40" s="19">
        <f t="shared" si="8"/>
        <v>80.2</v>
      </c>
      <c r="N40" s="25">
        <f t="shared" si="7"/>
        <v>73.1</v>
      </c>
      <c r="O40" s="15">
        <v>2</v>
      </c>
      <c r="P40" s="42" t="s">
        <v>25</v>
      </c>
    </row>
    <row r="41" s="3" customFormat="1" ht="29" customHeight="1" spans="1:16">
      <c r="A41" s="15">
        <v>37</v>
      </c>
      <c r="B41" s="34"/>
      <c r="C41" s="24"/>
      <c r="D41" s="24"/>
      <c r="E41" s="18" t="s">
        <v>116</v>
      </c>
      <c r="F41" s="15" t="s">
        <v>23</v>
      </c>
      <c r="G41" s="15" t="s">
        <v>117</v>
      </c>
      <c r="H41" s="19">
        <v>78.5</v>
      </c>
      <c r="I41" s="19">
        <v>94.5</v>
      </c>
      <c r="J41" s="19">
        <f t="shared" si="6"/>
        <v>57.6666666666667</v>
      </c>
      <c r="K41" s="19">
        <v>82.35</v>
      </c>
      <c r="L41" s="19" t="s">
        <v>51</v>
      </c>
      <c r="M41" s="19">
        <f t="shared" si="8"/>
        <v>82.35</v>
      </c>
      <c r="N41" s="25">
        <f t="shared" si="7"/>
        <v>70.0083333333334</v>
      </c>
      <c r="O41" s="15">
        <v>3</v>
      </c>
      <c r="P41" s="42"/>
    </row>
    <row r="42" s="3" customFormat="1" ht="29" customHeight="1" spans="1:16">
      <c r="A42" s="15">
        <v>38</v>
      </c>
      <c r="B42" s="34"/>
      <c r="C42" s="24"/>
      <c r="D42" s="24"/>
      <c r="E42" s="18" t="s">
        <v>118</v>
      </c>
      <c r="F42" s="15" t="s">
        <v>23</v>
      </c>
      <c r="G42" s="15" t="s">
        <v>119</v>
      </c>
      <c r="H42" s="19">
        <v>87</v>
      </c>
      <c r="I42" s="19">
        <v>86</v>
      </c>
      <c r="J42" s="19">
        <f t="shared" si="6"/>
        <v>57.6666666666667</v>
      </c>
      <c r="K42" s="19">
        <v>76.65</v>
      </c>
      <c r="L42" s="19" t="s">
        <v>51</v>
      </c>
      <c r="M42" s="19">
        <f t="shared" si="8"/>
        <v>76.65</v>
      </c>
      <c r="N42" s="25">
        <f t="shared" si="7"/>
        <v>67.1583333333334</v>
      </c>
      <c r="O42" s="15">
        <v>4</v>
      </c>
      <c r="P42" s="42"/>
    </row>
    <row r="43" s="3" customFormat="1" ht="29" customHeight="1" spans="1:16">
      <c r="A43" s="15">
        <v>39</v>
      </c>
      <c r="B43" s="34"/>
      <c r="C43" s="24"/>
      <c r="D43" s="24"/>
      <c r="E43" s="18" t="s">
        <v>120</v>
      </c>
      <c r="F43" s="15" t="s">
        <v>23</v>
      </c>
      <c r="G43" s="15" t="s">
        <v>121</v>
      </c>
      <c r="H43" s="19">
        <v>90.5</v>
      </c>
      <c r="I43" s="19">
        <v>79</v>
      </c>
      <c r="J43" s="19">
        <f t="shared" si="6"/>
        <v>56.5</v>
      </c>
      <c r="K43" s="19">
        <v>70.2</v>
      </c>
      <c r="L43" s="19" t="s">
        <v>51</v>
      </c>
      <c r="M43" s="19">
        <f t="shared" si="8"/>
        <v>70.2</v>
      </c>
      <c r="N43" s="25">
        <f t="shared" si="7"/>
        <v>63.35</v>
      </c>
      <c r="O43" s="15">
        <v>5</v>
      </c>
      <c r="P43" s="42"/>
    </row>
    <row r="44" s="3" customFormat="1" ht="29" customHeight="1" spans="1:16">
      <c r="A44" s="15">
        <v>40</v>
      </c>
      <c r="B44" s="34"/>
      <c r="C44" s="33" t="s">
        <v>122</v>
      </c>
      <c r="D44" s="33">
        <v>2</v>
      </c>
      <c r="E44" s="18" t="s">
        <v>123</v>
      </c>
      <c r="F44" s="15" t="s">
        <v>27</v>
      </c>
      <c r="G44" s="15" t="s">
        <v>124</v>
      </c>
      <c r="H44" s="19">
        <v>101.5</v>
      </c>
      <c r="I44" s="19">
        <v>103</v>
      </c>
      <c r="J44" s="19">
        <f t="shared" si="6"/>
        <v>68.1666666666667</v>
      </c>
      <c r="K44" s="19">
        <v>83.9</v>
      </c>
      <c r="L44" s="19" t="s">
        <v>51</v>
      </c>
      <c r="M44" s="19">
        <f t="shared" si="8"/>
        <v>83.9</v>
      </c>
      <c r="N44" s="25">
        <f t="shared" si="7"/>
        <v>76.0333333333334</v>
      </c>
      <c r="O44" s="15">
        <v>1</v>
      </c>
      <c r="P44" s="42" t="s">
        <v>25</v>
      </c>
    </row>
    <row r="45" s="3" customFormat="1" ht="29" customHeight="1" spans="1:16">
      <c r="A45" s="15">
        <v>41</v>
      </c>
      <c r="B45" s="34"/>
      <c r="C45" s="34"/>
      <c r="D45" s="34"/>
      <c r="E45" s="18" t="s">
        <v>125</v>
      </c>
      <c r="F45" s="15" t="s">
        <v>27</v>
      </c>
      <c r="G45" s="15" t="s">
        <v>126</v>
      </c>
      <c r="H45" s="19">
        <v>95.5</v>
      </c>
      <c r="I45" s="19">
        <v>104</v>
      </c>
      <c r="J45" s="19">
        <f t="shared" si="6"/>
        <v>66.5</v>
      </c>
      <c r="K45" s="19">
        <v>83.7</v>
      </c>
      <c r="L45" s="19" t="s">
        <v>51</v>
      </c>
      <c r="M45" s="19">
        <f t="shared" si="8"/>
        <v>83.7</v>
      </c>
      <c r="N45" s="25">
        <f t="shared" si="7"/>
        <v>75.1</v>
      </c>
      <c r="O45" s="15">
        <v>2</v>
      </c>
      <c r="P45" s="42" t="s">
        <v>25</v>
      </c>
    </row>
    <row r="46" s="3" customFormat="1" ht="29" customHeight="1" spans="1:16">
      <c r="A46" s="15">
        <v>42</v>
      </c>
      <c r="B46" s="34"/>
      <c r="C46" s="34"/>
      <c r="D46" s="34"/>
      <c r="E46" s="18" t="s">
        <v>127</v>
      </c>
      <c r="F46" s="15" t="s">
        <v>23</v>
      </c>
      <c r="G46" s="15" t="s">
        <v>128</v>
      </c>
      <c r="H46" s="19">
        <v>82</v>
      </c>
      <c r="I46" s="19">
        <v>117.5</v>
      </c>
      <c r="J46" s="19">
        <f t="shared" si="6"/>
        <v>66.5</v>
      </c>
      <c r="K46" s="19">
        <v>83</v>
      </c>
      <c r="L46" s="19" t="s">
        <v>51</v>
      </c>
      <c r="M46" s="19">
        <f t="shared" si="8"/>
        <v>83</v>
      </c>
      <c r="N46" s="25">
        <f t="shared" si="7"/>
        <v>74.75</v>
      </c>
      <c r="O46" s="15">
        <v>3</v>
      </c>
      <c r="P46" s="42"/>
    </row>
    <row r="47" s="3" customFormat="1" ht="29" customHeight="1" spans="1:16">
      <c r="A47" s="15">
        <v>43</v>
      </c>
      <c r="B47" s="34"/>
      <c r="C47" s="34"/>
      <c r="D47" s="34"/>
      <c r="E47" s="18" t="s">
        <v>129</v>
      </c>
      <c r="F47" s="15" t="s">
        <v>27</v>
      </c>
      <c r="G47" s="15" t="s">
        <v>130</v>
      </c>
      <c r="H47" s="19">
        <v>96.5</v>
      </c>
      <c r="I47" s="19">
        <v>110</v>
      </c>
      <c r="J47" s="19">
        <f t="shared" si="6"/>
        <v>68.8333333333333</v>
      </c>
      <c r="K47" s="19">
        <v>76.9</v>
      </c>
      <c r="L47" s="19" t="s">
        <v>51</v>
      </c>
      <c r="M47" s="19">
        <f t="shared" si="8"/>
        <v>76.9</v>
      </c>
      <c r="N47" s="25">
        <f t="shared" si="7"/>
        <v>72.8666666666666</v>
      </c>
      <c r="O47" s="15">
        <v>4</v>
      </c>
      <c r="P47" s="42"/>
    </row>
    <row r="48" s="3" customFormat="1" ht="29" customHeight="1" spans="1:16">
      <c r="A48" s="15">
        <v>44</v>
      </c>
      <c r="B48" s="34"/>
      <c r="C48" s="34"/>
      <c r="D48" s="34"/>
      <c r="E48" s="18" t="s">
        <v>131</v>
      </c>
      <c r="F48" s="15" t="s">
        <v>23</v>
      </c>
      <c r="G48" s="15" t="s">
        <v>132</v>
      </c>
      <c r="H48" s="19">
        <v>103.5</v>
      </c>
      <c r="I48" s="19">
        <v>101.5</v>
      </c>
      <c r="J48" s="19">
        <f t="shared" si="6"/>
        <v>68.3333333333333</v>
      </c>
      <c r="K48" s="19">
        <v>69.6</v>
      </c>
      <c r="L48" s="19" t="s">
        <v>51</v>
      </c>
      <c r="M48" s="19">
        <f t="shared" si="8"/>
        <v>69.6</v>
      </c>
      <c r="N48" s="25">
        <f t="shared" si="7"/>
        <v>68.9666666666666</v>
      </c>
      <c r="O48" s="15">
        <v>5</v>
      </c>
      <c r="P48" s="42"/>
    </row>
    <row r="49" s="3" customFormat="1" ht="29" customHeight="1" spans="1:16">
      <c r="A49" s="15">
        <v>45</v>
      </c>
      <c r="B49" s="34"/>
      <c r="C49" s="34"/>
      <c r="D49" s="34"/>
      <c r="E49" s="18" t="s">
        <v>133</v>
      </c>
      <c r="F49" s="15" t="s">
        <v>27</v>
      </c>
      <c r="G49" s="15" t="s">
        <v>134</v>
      </c>
      <c r="H49" s="19">
        <v>102</v>
      </c>
      <c r="I49" s="19">
        <v>98.5</v>
      </c>
      <c r="J49" s="19">
        <f t="shared" si="6"/>
        <v>66.8333333333333</v>
      </c>
      <c r="K49" s="19">
        <v>64</v>
      </c>
      <c r="L49" s="19" t="s">
        <v>51</v>
      </c>
      <c r="M49" s="19">
        <f t="shared" si="8"/>
        <v>64</v>
      </c>
      <c r="N49" s="25">
        <f t="shared" si="7"/>
        <v>65.4166666666667</v>
      </c>
      <c r="O49" s="15">
        <v>6</v>
      </c>
      <c r="P49" s="42"/>
    </row>
    <row r="50" s="3" customFormat="1" ht="29" customHeight="1" spans="1:16">
      <c r="A50" s="15">
        <v>46</v>
      </c>
      <c r="B50" s="34"/>
      <c r="C50" s="35"/>
      <c r="D50" s="35"/>
      <c r="E50" s="18" t="s">
        <v>135</v>
      </c>
      <c r="F50" s="15" t="s">
        <v>23</v>
      </c>
      <c r="G50" s="15" t="s">
        <v>136</v>
      </c>
      <c r="H50" s="19">
        <v>105.5</v>
      </c>
      <c r="I50" s="19">
        <v>98</v>
      </c>
      <c r="J50" s="19">
        <f t="shared" si="6"/>
        <v>67.8333333333333</v>
      </c>
      <c r="K50" s="15" t="s">
        <v>38</v>
      </c>
      <c r="L50" s="19" t="s">
        <v>51</v>
      </c>
      <c r="M50" s="19">
        <v>0</v>
      </c>
      <c r="N50" s="25">
        <f t="shared" si="7"/>
        <v>33.9166666666667</v>
      </c>
      <c r="O50" s="15">
        <v>7</v>
      </c>
      <c r="P50" s="42"/>
    </row>
    <row r="51" s="3" customFormat="1" ht="29" customHeight="1" spans="1:16">
      <c r="A51" s="15">
        <v>47</v>
      </c>
      <c r="B51" s="34"/>
      <c r="C51" s="24" t="s">
        <v>137</v>
      </c>
      <c r="D51" s="24">
        <v>1</v>
      </c>
      <c r="E51" s="18" t="s">
        <v>138</v>
      </c>
      <c r="F51" s="15" t="s">
        <v>23</v>
      </c>
      <c r="G51" s="15" t="s">
        <v>139</v>
      </c>
      <c r="H51" s="19">
        <v>89.5</v>
      </c>
      <c r="I51" s="19">
        <v>92</v>
      </c>
      <c r="J51" s="19">
        <f t="shared" si="6"/>
        <v>60.5</v>
      </c>
      <c r="K51" s="19">
        <v>75.4</v>
      </c>
      <c r="L51" s="25">
        <v>80</v>
      </c>
      <c r="M51" s="19">
        <f>K51/2+L51/2</f>
        <v>77.7</v>
      </c>
      <c r="N51" s="25">
        <f t="shared" si="7"/>
        <v>69.1</v>
      </c>
      <c r="O51" s="15">
        <v>1</v>
      </c>
      <c r="P51" s="42" t="s">
        <v>25</v>
      </c>
    </row>
    <row r="52" s="3" customFormat="1" ht="29" customHeight="1" spans="1:16">
      <c r="A52" s="15">
        <v>48</v>
      </c>
      <c r="B52" s="34"/>
      <c r="C52" s="24"/>
      <c r="D52" s="24"/>
      <c r="E52" s="18" t="s">
        <v>140</v>
      </c>
      <c r="F52" s="15" t="s">
        <v>23</v>
      </c>
      <c r="G52" s="15" t="s">
        <v>141</v>
      </c>
      <c r="H52" s="19">
        <v>85</v>
      </c>
      <c r="I52" s="19">
        <v>83.5</v>
      </c>
      <c r="J52" s="19">
        <f t="shared" si="6"/>
        <v>56.1666666666667</v>
      </c>
      <c r="K52" s="19">
        <v>84.7</v>
      </c>
      <c r="L52" s="25">
        <v>60</v>
      </c>
      <c r="M52" s="19">
        <f>K52/2+L52/2</f>
        <v>72.35</v>
      </c>
      <c r="N52" s="25">
        <f t="shared" si="7"/>
        <v>64.2583333333333</v>
      </c>
      <c r="O52" s="15">
        <v>2</v>
      </c>
      <c r="P52" s="42"/>
    </row>
    <row r="53" s="3" customFormat="1" ht="29" customHeight="1" spans="1:16">
      <c r="A53" s="15">
        <v>49</v>
      </c>
      <c r="B53" s="35"/>
      <c r="C53" s="24"/>
      <c r="D53" s="24"/>
      <c r="E53" s="18" t="s">
        <v>142</v>
      </c>
      <c r="F53" s="15" t="s">
        <v>23</v>
      </c>
      <c r="G53" s="15" t="s">
        <v>143</v>
      </c>
      <c r="H53" s="19">
        <v>76.5</v>
      </c>
      <c r="I53" s="19">
        <v>76</v>
      </c>
      <c r="J53" s="19">
        <f t="shared" si="6"/>
        <v>50.8333333333333</v>
      </c>
      <c r="K53" s="19">
        <v>76</v>
      </c>
      <c r="L53" s="25">
        <v>71</v>
      </c>
      <c r="M53" s="19">
        <f>K53/2+L53/2</f>
        <v>73.5</v>
      </c>
      <c r="N53" s="25">
        <f t="shared" si="7"/>
        <v>62.1666666666667</v>
      </c>
      <c r="O53" s="15">
        <v>3</v>
      </c>
      <c r="P53" s="42"/>
    </row>
    <row r="54" s="3" customFormat="1" ht="29" customHeight="1" spans="1:16">
      <c r="A54" s="15">
        <v>50</v>
      </c>
      <c r="B54" s="34" t="s">
        <v>144</v>
      </c>
      <c r="C54" s="24" t="s">
        <v>145</v>
      </c>
      <c r="D54" s="24">
        <v>1</v>
      </c>
      <c r="E54" s="18" t="s">
        <v>146</v>
      </c>
      <c r="F54" s="15" t="s">
        <v>27</v>
      </c>
      <c r="G54" s="15" t="s">
        <v>147</v>
      </c>
      <c r="H54" s="19">
        <v>89.5</v>
      </c>
      <c r="I54" s="19">
        <v>91.5</v>
      </c>
      <c r="J54" s="19">
        <f t="shared" ref="J54:J92" si="9">(H54+I54)/3</f>
        <v>60.3333333333333</v>
      </c>
      <c r="K54" s="19">
        <v>79.2</v>
      </c>
      <c r="L54" s="19" t="s">
        <v>51</v>
      </c>
      <c r="M54" s="19">
        <f t="shared" ref="M54:M61" si="10">K54</f>
        <v>79.2</v>
      </c>
      <c r="N54" s="25">
        <f t="shared" ref="N54:N117" si="11">(J54+M54)/2</f>
        <v>69.7666666666667</v>
      </c>
      <c r="O54" s="15">
        <v>1</v>
      </c>
      <c r="P54" s="42" t="s">
        <v>25</v>
      </c>
    </row>
    <row r="55" s="3" customFormat="1" ht="29" customHeight="1" spans="1:16">
      <c r="A55" s="15">
        <v>51</v>
      </c>
      <c r="B55" s="34"/>
      <c r="C55" s="24"/>
      <c r="D55" s="24"/>
      <c r="E55" s="18" t="s">
        <v>148</v>
      </c>
      <c r="F55" s="15" t="s">
        <v>27</v>
      </c>
      <c r="G55" s="15" t="s">
        <v>149</v>
      </c>
      <c r="H55" s="19">
        <v>71.5</v>
      </c>
      <c r="I55" s="19">
        <v>102</v>
      </c>
      <c r="J55" s="19">
        <f t="shared" si="9"/>
        <v>57.8333333333333</v>
      </c>
      <c r="K55" s="19">
        <v>76.6</v>
      </c>
      <c r="L55" s="19" t="s">
        <v>51</v>
      </c>
      <c r="M55" s="19">
        <f t="shared" si="10"/>
        <v>76.6</v>
      </c>
      <c r="N55" s="25">
        <f t="shared" si="11"/>
        <v>67.2166666666667</v>
      </c>
      <c r="O55" s="15">
        <v>2</v>
      </c>
      <c r="P55" s="42"/>
    </row>
    <row r="56" s="3" customFormat="1" ht="29" customHeight="1" spans="1:16">
      <c r="A56" s="15">
        <v>52</v>
      </c>
      <c r="B56" s="34"/>
      <c r="C56" s="24"/>
      <c r="D56" s="24"/>
      <c r="E56" s="18" t="s">
        <v>150</v>
      </c>
      <c r="F56" s="15" t="s">
        <v>27</v>
      </c>
      <c r="G56" s="15" t="s">
        <v>151</v>
      </c>
      <c r="H56" s="19">
        <v>85.5</v>
      </c>
      <c r="I56" s="19">
        <v>86.5</v>
      </c>
      <c r="J56" s="19">
        <f t="shared" si="9"/>
        <v>57.3333333333333</v>
      </c>
      <c r="K56" s="19">
        <v>73.2</v>
      </c>
      <c r="L56" s="19" t="s">
        <v>51</v>
      </c>
      <c r="M56" s="19">
        <f t="shared" si="10"/>
        <v>73.2</v>
      </c>
      <c r="N56" s="25">
        <f t="shared" si="11"/>
        <v>65.2666666666667</v>
      </c>
      <c r="O56" s="15">
        <v>3</v>
      </c>
      <c r="P56" s="42"/>
    </row>
    <row r="57" s="3" customFormat="1" ht="29" customHeight="1" spans="1:16">
      <c r="A57" s="15">
        <v>53</v>
      </c>
      <c r="B57" s="34"/>
      <c r="C57" s="24" t="s">
        <v>152</v>
      </c>
      <c r="D57" s="24">
        <v>1</v>
      </c>
      <c r="E57" s="18" t="s">
        <v>153</v>
      </c>
      <c r="F57" s="15" t="s">
        <v>27</v>
      </c>
      <c r="G57" s="36" t="s">
        <v>154</v>
      </c>
      <c r="H57" s="19">
        <v>89.5</v>
      </c>
      <c r="I57" s="19">
        <v>99.5</v>
      </c>
      <c r="J57" s="19">
        <f t="shared" si="9"/>
        <v>63</v>
      </c>
      <c r="K57" s="19">
        <v>79.2</v>
      </c>
      <c r="L57" s="19" t="s">
        <v>51</v>
      </c>
      <c r="M57" s="19">
        <f t="shared" si="10"/>
        <v>79.2</v>
      </c>
      <c r="N57" s="25">
        <f t="shared" si="11"/>
        <v>71.1</v>
      </c>
      <c r="O57" s="15">
        <v>1</v>
      </c>
      <c r="P57" s="42" t="s">
        <v>25</v>
      </c>
    </row>
    <row r="58" s="3" customFormat="1" ht="29" customHeight="1" spans="1:16">
      <c r="A58" s="15">
        <v>54</v>
      </c>
      <c r="B58" s="34"/>
      <c r="C58" s="24"/>
      <c r="D58" s="24"/>
      <c r="E58" s="18" t="s">
        <v>155</v>
      </c>
      <c r="F58" s="15" t="s">
        <v>27</v>
      </c>
      <c r="G58" s="15" t="s">
        <v>156</v>
      </c>
      <c r="H58" s="19">
        <v>90.5</v>
      </c>
      <c r="I58" s="19">
        <v>104</v>
      </c>
      <c r="J58" s="19">
        <f t="shared" si="9"/>
        <v>64.8333333333333</v>
      </c>
      <c r="K58" s="19">
        <v>77.2</v>
      </c>
      <c r="L58" s="19" t="s">
        <v>51</v>
      </c>
      <c r="M58" s="19">
        <f t="shared" si="10"/>
        <v>77.2</v>
      </c>
      <c r="N58" s="25">
        <f t="shared" si="11"/>
        <v>71.0166666666667</v>
      </c>
      <c r="O58" s="15">
        <v>2</v>
      </c>
      <c r="P58" s="42"/>
    </row>
    <row r="59" s="3" customFormat="1" ht="29" customHeight="1" spans="1:16">
      <c r="A59" s="15">
        <v>55</v>
      </c>
      <c r="B59" s="34"/>
      <c r="C59" s="24"/>
      <c r="D59" s="24"/>
      <c r="E59" s="18" t="s">
        <v>157</v>
      </c>
      <c r="F59" s="15" t="s">
        <v>27</v>
      </c>
      <c r="G59" s="15" t="s">
        <v>158</v>
      </c>
      <c r="H59" s="19">
        <v>101</v>
      </c>
      <c r="I59" s="19">
        <v>88.5</v>
      </c>
      <c r="J59" s="19">
        <f t="shared" si="9"/>
        <v>63.1666666666667</v>
      </c>
      <c r="K59" s="19">
        <v>74</v>
      </c>
      <c r="L59" s="19" t="s">
        <v>51</v>
      </c>
      <c r="M59" s="19">
        <f t="shared" si="10"/>
        <v>74</v>
      </c>
      <c r="N59" s="25">
        <f t="shared" si="11"/>
        <v>68.5833333333333</v>
      </c>
      <c r="O59" s="15">
        <v>3</v>
      </c>
      <c r="P59" s="42"/>
    </row>
    <row r="60" s="3" customFormat="1" ht="29" customHeight="1" spans="1:16">
      <c r="A60" s="15">
        <v>56</v>
      </c>
      <c r="B60" s="34"/>
      <c r="C60" s="24" t="s">
        <v>159</v>
      </c>
      <c r="D60" s="24">
        <v>1</v>
      </c>
      <c r="E60" s="18" t="s">
        <v>160</v>
      </c>
      <c r="F60" s="15" t="s">
        <v>27</v>
      </c>
      <c r="G60" s="15" t="s">
        <v>161</v>
      </c>
      <c r="H60" s="19">
        <v>114.5</v>
      </c>
      <c r="I60" s="19">
        <v>109</v>
      </c>
      <c r="J60" s="19">
        <f t="shared" si="9"/>
        <v>74.5</v>
      </c>
      <c r="K60" s="19">
        <v>80.6</v>
      </c>
      <c r="L60" s="19" t="s">
        <v>51</v>
      </c>
      <c r="M60" s="19">
        <f t="shared" si="10"/>
        <v>80.6</v>
      </c>
      <c r="N60" s="25">
        <f t="shared" si="11"/>
        <v>77.55</v>
      </c>
      <c r="O60" s="15">
        <v>1</v>
      </c>
      <c r="P60" s="42" t="s">
        <v>25</v>
      </c>
    </row>
    <row r="61" s="3" customFormat="1" ht="29" customHeight="1" spans="1:16">
      <c r="A61" s="15">
        <v>57</v>
      </c>
      <c r="B61" s="35"/>
      <c r="C61" s="24"/>
      <c r="D61" s="24"/>
      <c r="E61" s="18" t="s">
        <v>162</v>
      </c>
      <c r="F61" s="15" t="s">
        <v>27</v>
      </c>
      <c r="G61" s="15" t="s">
        <v>163</v>
      </c>
      <c r="H61" s="19">
        <v>94</v>
      </c>
      <c r="I61" s="19">
        <v>111</v>
      </c>
      <c r="J61" s="19">
        <f t="shared" si="9"/>
        <v>68.3333333333333</v>
      </c>
      <c r="K61" s="19">
        <v>83</v>
      </c>
      <c r="L61" s="19" t="s">
        <v>51</v>
      </c>
      <c r="M61" s="19">
        <f t="shared" si="10"/>
        <v>83</v>
      </c>
      <c r="N61" s="25">
        <f t="shared" si="11"/>
        <v>75.6666666666667</v>
      </c>
      <c r="O61" s="15">
        <v>2</v>
      </c>
      <c r="P61" s="42"/>
    </row>
    <row r="62" s="3" customFormat="1" ht="29" customHeight="1" spans="1:16">
      <c r="A62" s="15">
        <v>58</v>
      </c>
      <c r="B62" s="24" t="s">
        <v>164</v>
      </c>
      <c r="C62" s="24" t="s">
        <v>165</v>
      </c>
      <c r="D62" s="24">
        <v>1</v>
      </c>
      <c r="E62" s="18" t="s">
        <v>166</v>
      </c>
      <c r="F62" s="15" t="s">
        <v>27</v>
      </c>
      <c r="G62" s="15" t="s">
        <v>167</v>
      </c>
      <c r="H62" s="19">
        <v>92</v>
      </c>
      <c r="I62" s="19">
        <v>88.5</v>
      </c>
      <c r="J62" s="19">
        <f t="shared" si="9"/>
        <v>60.1666666666667</v>
      </c>
      <c r="K62" s="19">
        <v>82.85</v>
      </c>
      <c r="L62" s="19" t="s">
        <v>51</v>
      </c>
      <c r="M62" s="19">
        <f t="shared" ref="M62:M93" si="12">K62</f>
        <v>82.85</v>
      </c>
      <c r="N62" s="25">
        <f t="shared" si="11"/>
        <v>71.5083333333334</v>
      </c>
      <c r="O62" s="15">
        <v>1</v>
      </c>
      <c r="P62" s="42" t="s">
        <v>25</v>
      </c>
    </row>
    <row r="63" s="3" customFormat="1" ht="29" customHeight="1" spans="1:16">
      <c r="A63" s="15">
        <v>59</v>
      </c>
      <c r="B63" s="24"/>
      <c r="C63" s="24"/>
      <c r="D63" s="24"/>
      <c r="E63" s="18" t="s">
        <v>168</v>
      </c>
      <c r="F63" s="15" t="s">
        <v>23</v>
      </c>
      <c r="G63" s="15" t="s">
        <v>169</v>
      </c>
      <c r="H63" s="19">
        <v>79.5</v>
      </c>
      <c r="I63" s="19">
        <v>97.5</v>
      </c>
      <c r="J63" s="19">
        <f t="shared" si="9"/>
        <v>59</v>
      </c>
      <c r="K63" s="19">
        <v>75.25</v>
      </c>
      <c r="L63" s="19" t="s">
        <v>51</v>
      </c>
      <c r="M63" s="19">
        <f t="shared" si="12"/>
        <v>75.25</v>
      </c>
      <c r="N63" s="25">
        <f t="shared" si="11"/>
        <v>67.125</v>
      </c>
      <c r="O63" s="15">
        <v>2</v>
      </c>
      <c r="P63" s="42"/>
    </row>
    <row r="64" s="3" customFormat="1" ht="29" customHeight="1" spans="1:16">
      <c r="A64" s="15">
        <v>60</v>
      </c>
      <c r="B64" s="24"/>
      <c r="C64" s="24"/>
      <c r="D64" s="24"/>
      <c r="E64" s="18" t="s">
        <v>170</v>
      </c>
      <c r="F64" s="15" t="s">
        <v>27</v>
      </c>
      <c r="G64" s="36" t="s">
        <v>171</v>
      </c>
      <c r="H64" s="19">
        <v>73</v>
      </c>
      <c r="I64" s="19">
        <v>77</v>
      </c>
      <c r="J64" s="19">
        <f t="shared" si="9"/>
        <v>50</v>
      </c>
      <c r="K64" s="19">
        <v>72.07</v>
      </c>
      <c r="L64" s="19" t="s">
        <v>51</v>
      </c>
      <c r="M64" s="19">
        <f t="shared" si="12"/>
        <v>72.07</v>
      </c>
      <c r="N64" s="25">
        <f t="shared" si="11"/>
        <v>61.035</v>
      </c>
      <c r="O64" s="15">
        <v>3</v>
      </c>
      <c r="P64" s="42"/>
    </row>
    <row r="65" s="3" customFormat="1" ht="29" customHeight="1" spans="1:16">
      <c r="A65" s="15">
        <v>61</v>
      </c>
      <c r="B65" s="24"/>
      <c r="C65" s="24" t="s">
        <v>172</v>
      </c>
      <c r="D65" s="24">
        <v>2</v>
      </c>
      <c r="E65" s="18" t="s">
        <v>173</v>
      </c>
      <c r="F65" s="15" t="s">
        <v>23</v>
      </c>
      <c r="G65" s="15" t="s">
        <v>174</v>
      </c>
      <c r="H65" s="19">
        <v>106</v>
      </c>
      <c r="I65" s="19">
        <v>103</v>
      </c>
      <c r="J65" s="19">
        <f t="shared" si="9"/>
        <v>69.6666666666667</v>
      </c>
      <c r="K65" s="19">
        <v>83.6</v>
      </c>
      <c r="L65" s="19" t="s">
        <v>51</v>
      </c>
      <c r="M65" s="19">
        <f t="shared" si="12"/>
        <v>83.6</v>
      </c>
      <c r="N65" s="25">
        <f t="shared" si="11"/>
        <v>76.6333333333334</v>
      </c>
      <c r="O65" s="15">
        <v>1</v>
      </c>
      <c r="P65" s="42" t="s">
        <v>25</v>
      </c>
    </row>
    <row r="66" s="3" customFormat="1" ht="29" customHeight="1" spans="1:16">
      <c r="A66" s="15">
        <v>62</v>
      </c>
      <c r="B66" s="24"/>
      <c r="C66" s="24"/>
      <c r="D66" s="24"/>
      <c r="E66" s="18" t="s">
        <v>175</v>
      </c>
      <c r="F66" s="15" t="s">
        <v>27</v>
      </c>
      <c r="G66" s="15" t="s">
        <v>176</v>
      </c>
      <c r="H66" s="19">
        <v>96.5</v>
      </c>
      <c r="I66" s="19">
        <v>106</v>
      </c>
      <c r="J66" s="19">
        <f t="shared" si="9"/>
        <v>67.5</v>
      </c>
      <c r="K66" s="19">
        <v>79.2</v>
      </c>
      <c r="L66" s="19" t="s">
        <v>51</v>
      </c>
      <c r="M66" s="19">
        <f t="shared" si="12"/>
        <v>79.2</v>
      </c>
      <c r="N66" s="25">
        <f t="shared" si="11"/>
        <v>73.35</v>
      </c>
      <c r="O66" s="15">
        <v>2</v>
      </c>
      <c r="P66" s="42" t="s">
        <v>25</v>
      </c>
    </row>
    <row r="67" s="3" customFormat="1" ht="29" customHeight="1" spans="1:16">
      <c r="A67" s="15">
        <v>63</v>
      </c>
      <c r="B67" s="24"/>
      <c r="C67" s="24"/>
      <c r="D67" s="24"/>
      <c r="E67" s="18" t="s">
        <v>177</v>
      </c>
      <c r="F67" s="15" t="s">
        <v>23</v>
      </c>
      <c r="G67" s="15" t="s">
        <v>178</v>
      </c>
      <c r="H67" s="19">
        <v>105.5</v>
      </c>
      <c r="I67" s="19">
        <v>95</v>
      </c>
      <c r="J67" s="19">
        <f t="shared" si="9"/>
        <v>66.8333333333333</v>
      </c>
      <c r="K67" s="19">
        <v>78</v>
      </c>
      <c r="L67" s="19" t="s">
        <v>51</v>
      </c>
      <c r="M67" s="19">
        <f t="shared" si="12"/>
        <v>78</v>
      </c>
      <c r="N67" s="25">
        <f t="shared" si="11"/>
        <v>72.4166666666667</v>
      </c>
      <c r="O67" s="15">
        <v>3</v>
      </c>
      <c r="P67" s="42"/>
    </row>
    <row r="68" s="3" customFormat="1" ht="29" customHeight="1" spans="1:16">
      <c r="A68" s="15">
        <v>64</v>
      </c>
      <c r="B68" s="24"/>
      <c r="C68" s="24"/>
      <c r="D68" s="24"/>
      <c r="E68" s="18" t="s">
        <v>179</v>
      </c>
      <c r="F68" s="15" t="s">
        <v>27</v>
      </c>
      <c r="G68" s="15" t="s">
        <v>180</v>
      </c>
      <c r="H68" s="19">
        <v>99</v>
      </c>
      <c r="I68" s="19">
        <v>103</v>
      </c>
      <c r="J68" s="19">
        <f t="shared" si="9"/>
        <v>67.3333333333333</v>
      </c>
      <c r="K68" s="19">
        <v>73.2</v>
      </c>
      <c r="L68" s="19" t="s">
        <v>51</v>
      </c>
      <c r="M68" s="19">
        <f t="shared" si="12"/>
        <v>73.2</v>
      </c>
      <c r="N68" s="25">
        <f t="shared" si="11"/>
        <v>70.2666666666667</v>
      </c>
      <c r="O68" s="15">
        <v>4</v>
      </c>
      <c r="P68" s="42"/>
    </row>
    <row r="69" s="3" customFormat="1" ht="29" customHeight="1" spans="1:16">
      <c r="A69" s="15">
        <v>65</v>
      </c>
      <c r="B69" s="24"/>
      <c r="C69" s="24"/>
      <c r="D69" s="24"/>
      <c r="E69" s="18" t="s">
        <v>181</v>
      </c>
      <c r="F69" s="15" t="s">
        <v>23</v>
      </c>
      <c r="G69" s="15" t="s">
        <v>182</v>
      </c>
      <c r="H69" s="19">
        <v>98.5</v>
      </c>
      <c r="I69" s="19">
        <v>106</v>
      </c>
      <c r="J69" s="19">
        <f t="shared" si="9"/>
        <v>68.1666666666667</v>
      </c>
      <c r="K69" s="19">
        <v>69.4</v>
      </c>
      <c r="L69" s="19" t="s">
        <v>51</v>
      </c>
      <c r="M69" s="19">
        <f t="shared" si="12"/>
        <v>69.4</v>
      </c>
      <c r="N69" s="25">
        <f t="shared" si="11"/>
        <v>68.7833333333334</v>
      </c>
      <c r="O69" s="15">
        <v>5</v>
      </c>
      <c r="P69" s="42"/>
    </row>
    <row r="70" s="3" customFormat="1" ht="53" customHeight="1" spans="1:16">
      <c r="A70" s="15">
        <v>66</v>
      </c>
      <c r="B70" s="24"/>
      <c r="C70" s="24" t="s">
        <v>183</v>
      </c>
      <c r="D70" s="24">
        <v>1</v>
      </c>
      <c r="E70" s="18" t="s">
        <v>184</v>
      </c>
      <c r="F70" s="15" t="s">
        <v>27</v>
      </c>
      <c r="G70" s="15" t="s">
        <v>185</v>
      </c>
      <c r="H70" s="19">
        <v>100.5</v>
      </c>
      <c r="I70" s="19">
        <v>96</v>
      </c>
      <c r="J70" s="19">
        <f t="shared" si="9"/>
        <v>65.5</v>
      </c>
      <c r="K70" s="19">
        <v>79.4</v>
      </c>
      <c r="L70" s="19" t="s">
        <v>51</v>
      </c>
      <c r="M70" s="19">
        <f t="shared" si="12"/>
        <v>79.4</v>
      </c>
      <c r="N70" s="25">
        <f t="shared" si="11"/>
        <v>72.45</v>
      </c>
      <c r="O70" s="15">
        <v>1</v>
      </c>
      <c r="P70" s="24" t="s">
        <v>186</v>
      </c>
    </row>
    <row r="71" s="3" customFormat="1" ht="29" customHeight="1" spans="1:16">
      <c r="A71" s="15">
        <v>67</v>
      </c>
      <c r="B71" s="24"/>
      <c r="C71" s="24"/>
      <c r="D71" s="24"/>
      <c r="E71" s="18" t="s">
        <v>187</v>
      </c>
      <c r="F71" s="15" t="s">
        <v>27</v>
      </c>
      <c r="G71" s="15" t="s">
        <v>188</v>
      </c>
      <c r="H71" s="19">
        <v>96.5</v>
      </c>
      <c r="I71" s="19">
        <v>103</v>
      </c>
      <c r="J71" s="19">
        <f t="shared" si="9"/>
        <v>66.5</v>
      </c>
      <c r="K71" s="19">
        <v>78.4</v>
      </c>
      <c r="L71" s="19" t="s">
        <v>51</v>
      </c>
      <c r="M71" s="19">
        <f t="shared" si="12"/>
        <v>78.4</v>
      </c>
      <c r="N71" s="25">
        <f t="shared" si="11"/>
        <v>72.45</v>
      </c>
      <c r="O71" s="15">
        <v>1</v>
      </c>
      <c r="P71" s="42"/>
    </row>
    <row r="72" s="3" customFormat="1" ht="29" customHeight="1" spans="1:16">
      <c r="A72" s="15">
        <v>68</v>
      </c>
      <c r="B72" s="24"/>
      <c r="C72" s="24"/>
      <c r="D72" s="24"/>
      <c r="E72" s="18" t="s">
        <v>189</v>
      </c>
      <c r="F72" s="15" t="s">
        <v>23</v>
      </c>
      <c r="G72" s="15" t="s">
        <v>190</v>
      </c>
      <c r="H72" s="19">
        <v>94</v>
      </c>
      <c r="I72" s="19">
        <v>106</v>
      </c>
      <c r="J72" s="19">
        <f t="shared" si="9"/>
        <v>66.6666666666667</v>
      </c>
      <c r="K72" s="15" t="s">
        <v>38</v>
      </c>
      <c r="L72" s="19" t="s">
        <v>51</v>
      </c>
      <c r="M72" s="19">
        <v>0</v>
      </c>
      <c r="N72" s="25">
        <f t="shared" si="11"/>
        <v>33.3333333333333</v>
      </c>
      <c r="O72" s="15">
        <v>3</v>
      </c>
      <c r="P72" s="42"/>
    </row>
    <row r="73" s="3" customFormat="1" ht="29" customHeight="1" spans="1:16">
      <c r="A73" s="15">
        <v>69</v>
      </c>
      <c r="B73" s="24"/>
      <c r="C73" s="24"/>
      <c r="D73" s="24"/>
      <c r="E73" s="18" t="s">
        <v>191</v>
      </c>
      <c r="F73" s="15" t="s">
        <v>27</v>
      </c>
      <c r="G73" s="15" t="s">
        <v>192</v>
      </c>
      <c r="H73" s="19">
        <v>87.5</v>
      </c>
      <c r="I73" s="19">
        <v>109</v>
      </c>
      <c r="J73" s="19">
        <f t="shared" si="9"/>
        <v>65.5</v>
      </c>
      <c r="K73" s="15" t="s">
        <v>38</v>
      </c>
      <c r="L73" s="19" t="s">
        <v>51</v>
      </c>
      <c r="M73" s="19">
        <v>0</v>
      </c>
      <c r="N73" s="25">
        <f t="shared" si="11"/>
        <v>32.75</v>
      </c>
      <c r="O73" s="15">
        <v>4</v>
      </c>
      <c r="P73" s="42"/>
    </row>
    <row r="74" s="3" customFormat="1" ht="29" customHeight="1" spans="1:16">
      <c r="A74" s="15">
        <v>70</v>
      </c>
      <c r="B74" s="33" t="s">
        <v>193</v>
      </c>
      <c r="C74" s="24" t="s">
        <v>194</v>
      </c>
      <c r="D74" s="24">
        <v>2</v>
      </c>
      <c r="E74" s="18" t="s">
        <v>195</v>
      </c>
      <c r="F74" s="15" t="s">
        <v>23</v>
      </c>
      <c r="G74" s="15" t="s">
        <v>196</v>
      </c>
      <c r="H74" s="19">
        <v>99</v>
      </c>
      <c r="I74" s="19">
        <v>99.5</v>
      </c>
      <c r="J74" s="19">
        <f t="shared" si="9"/>
        <v>66.1666666666667</v>
      </c>
      <c r="K74" s="19">
        <v>80.8</v>
      </c>
      <c r="L74" s="19" t="s">
        <v>51</v>
      </c>
      <c r="M74" s="19">
        <f t="shared" si="12"/>
        <v>80.8</v>
      </c>
      <c r="N74" s="25">
        <f t="shared" si="11"/>
        <v>73.4833333333333</v>
      </c>
      <c r="O74" s="15">
        <v>1</v>
      </c>
      <c r="P74" s="42" t="s">
        <v>25</v>
      </c>
    </row>
    <row r="75" s="3" customFormat="1" ht="29" customHeight="1" spans="1:16">
      <c r="A75" s="15">
        <v>71</v>
      </c>
      <c r="B75" s="34"/>
      <c r="C75" s="24"/>
      <c r="D75" s="24"/>
      <c r="E75" s="18" t="s">
        <v>197</v>
      </c>
      <c r="F75" s="15" t="s">
        <v>27</v>
      </c>
      <c r="G75" s="15" t="s">
        <v>198</v>
      </c>
      <c r="H75" s="19">
        <v>89.5</v>
      </c>
      <c r="I75" s="19">
        <v>92.5</v>
      </c>
      <c r="J75" s="19">
        <f t="shared" si="9"/>
        <v>60.6666666666667</v>
      </c>
      <c r="K75" s="19">
        <v>84.2</v>
      </c>
      <c r="L75" s="19" t="s">
        <v>51</v>
      </c>
      <c r="M75" s="19">
        <f t="shared" si="12"/>
        <v>84.2</v>
      </c>
      <c r="N75" s="25">
        <f t="shared" si="11"/>
        <v>72.4333333333334</v>
      </c>
      <c r="O75" s="15">
        <v>2</v>
      </c>
      <c r="P75" s="42" t="s">
        <v>25</v>
      </c>
    </row>
    <row r="76" s="3" customFormat="1" ht="29" customHeight="1" spans="1:16">
      <c r="A76" s="15">
        <v>72</v>
      </c>
      <c r="B76" s="34"/>
      <c r="C76" s="24"/>
      <c r="D76" s="24"/>
      <c r="E76" s="18" t="s">
        <v>199</v>
      </c>
      <c r="F76" s="15" t="s">
        <v>23</v>
      </c>
      <c r="G76" s="15" t="s">
        <v>200</v>
      </c>
      <c r="H76" s="19">
        <v>83.5</v>
      </c>
      <c r="I76" s="19">
        <v>92</v>
      </c>
      <c r="J76" s="19">
        <f t="shared" si="9"/>
        <v>58.5</v>
      </c>
      <c r="K76" s="19">
        <v>80.8</v>
      </c>
      <c r="L76" s="19" t="s">
        <v>51</v>
      </c>
      <c r="M76" s="19">
        <f t="shared" si="12"/>
        <v>80.8</v>
      </c>
      <c r="N76" s="25">
        <f t="shared" si="11"/>
        <v>69.65</v>
      </c>
      <c r="O76" s="15">
        <v>3</v>
      </c>
      <c r="P76" s="42"/>
    </row>
    <row r="77" s="3" customFormat="1" ht="29" customHeight="1" spans="1:16">
      <c r="A77" s="15">
        <v>73</v>
      </c>
      <c r="B77" s="34"/>
      <c r="C77" s="24"/>
      <c r="D77" s="24"/>
      <c r="E77" s="18" t="s">
        <v>201</v>
      </c>
      <c r="F77" s="15" t="s">
        <v>23</v>
      </c>
      <c r="G77" s="15" t="s">
        <v>202</v>
      </c>
      <c r="H77" s="19">
        <v>83.5</v>
      </c>
      <c r="I77" s="19">
        <v>105.5</v>
      </c>
      <c r="J77" s="19">
        <f t="shared" si="9"/>
        <v>63</v>
      </c>
      <c r="K77" s="19">
        <v>74.8</v>
      </c>
      <c r="L77" s="19" t="s">
        <v>51</v>
      </c>
      <c r="M77" s="19">
        <f t="shared" si="12"/>
        <v>74.8</v>
      </c>
      <c r="N77" s="25">
        <f t="shared" si="11"/>
        <v>68.9</v>
      </c>
      <c r="O77" s="15">
        <v>4</v>
      </c>
      <c r="P77" s="42"/>
    </row>
    <row r="78" s="3" customFormat="1" ht="29" customHeight="1" spans="1:16">
      <c r="A78" s="15">
        <v>74</v>
      </c>
      <c r="B78" s="34"/>
      <c r="C78" s="24"/>
      <c r="D78" s="24"/>
      <c r="E78" s="18" t="s">
        <v>203</v>
      </c>
      <c r="F78" s="15" t="s">
        <v>27</v>
      </c>
      <c r="G78" s="15" t="s">
        <v>204</v>
      </c>
      <c r="H78" s="19">
        <v>90</v>
      </c>
      <c r="I78" s="19">
        <v>88.5</v>
      </c>
      <c r="J78" s="19">
        <f t="shared" si="9"/>
        <v>59.5</v>
      </c>
      <c r="K78" s="19">
        <v>73.2</v>
      </c>
      <c r="L78" s="19" t="s">
        <v>51</v>
      </c>
      <c r="M78" s="19">
        <f t="shared" si="12"/>
        <v>73.2</v>
      </c>
      <c r="N78" s="25">
        <f t="shared" si="11"/>
        <v>66.35</v>
      </c>
      <c r="O78" s="15">
        <v>5</v>
      </c>
      <c r="P78" s="42"/>
    </row>
    <row r="79" s="3" customFormat="1" ht="29" customHeight="1" spans="1:16">
      <c r="A79" s="15">
        <v>75</v>
      </c>
      <c r="B79" s="34"/>
      <c r="C79" s="24"/>
      <c r="D79" s="24"/>
      <c r="E79" s="18" t="s">
        <v>205</v>
      </c>
      <c r="F79" s="15" t="s">
        <v>23</v>
      </c>
      <c r="G79" s="15" t="s">
        <v>206</v>
      </c>
      <c r="H79" s="19">
        <v>76</v>
      </c>
      <c r="I79" s="19">
        <v>105</v>
      </c>
      <c r="J79" s="19">
        <f t="shared" si="9"/>
        <v>60.3333333333333</v>
      </c>
      <c r="K79" s="19">
        <v>70.6</v>
      </c>
      <c r="L79" s="19" t="s">
        <v>51</v>
      </c>
      <c r="M79" s="19">
        <f t="shared" si="12"/>
        <v>70.6</v>
      </c>
      <c r="N79" s="25">
        <f t="shared" si="11"/>
        <v>65.4666666666666</v>
      </c>
      <c r="O79" s="15">
        <v>6</v>
      </c>
      <c r="P79" s="42"/>
    </row>
    <row r="80" s="3" customFormat="1" ht="29" customHeight="1" spans="1:16">
      <c r="A80" s="15">
        <v>76</v>
      </c>
      <c r="B80" s="34"/>
      <c r="C80" s="24" t="s">
        <v>207</v>
      </c>
      <c r="D80" s="24">
        <v>1</v>
      </c>
      <c r="E80" s="18" t="s">
        <v>208</v>
      </c>
      <c r="F80" s="15" t="s">
        <v>23</v>
      </c>
      <c r="G80" s="15" t="s">
        <v>209</v>
      </c>
      <c r="H80" s="19">
        <v>111.5</v>
      </c>
      <c r="I80" s="19">
        <v>117.5</v>
      </c>
      <c r="J80" s="19">
        <f t="shared" si="9"/>
        <v>76.3333333333333</v>
      </c>
      <c r="K80" s="19">
        <v>77.6</v>
      </c>
      <c r="L80" s="19" t="s">
        <v>51</v>
      </c>
      <c r="M80" s="19">
        <f t="shared" si="12"/>
        <v>77.6</v>
      </c>
      <c r="N80" s="25">
        <f t="shared" si="11"/>
        <v>76.9666666666666</v>
      </c>
      <c r="O80" s="15">
        <v>1</v>
      </c>
      <c r="P80" s="42" t="s">
        <v>25</v>
      </c>
    </row>
    <row r="81" s="3" customFormat="1" ht="29" customHeight="1" spans="1:16">
      <c r="A81" s="15">
        <v>77</v>
      </c>
      <c r="B81" s="34"/>
      <c r="C81" s="24"/>
      <c r="D81" s="24"/>
      <c r="E81" s="18" t="s">
        <v>210</v>
      </c>
      <c r="F81" s="15" t="s">
        <v>27</v>
      </c>
      <c r="G81" s="15" t="s">
        <v>211</v>
      </c>
      <c r="H81" s="19">
        <v>101</v>
      </c>
      <c r="I81" s="19">
        <v>89.5</v>
      </c>
      <c r="J81" s="19">
        <f t="shared" si="9"/>
        <v>63.5</v>
      </c>
      <c r="K81" s="19">
        <v>78.8</v>
      </c>
      <c r="L81" s="19" t="s">
        <v>51</v>
      </c>
      <c r="M81" s="19">
        <f t="shared" si="12"/>
        <v>78.8</v>
      </c>
      <c r="N81" s="25">
        <f t="shared" si="11"/>
        <v>71.15</v>
      </c>
      <c r="O81" s="15">
        <v>2</v>
      </c>
      <c r="P81" s="42"/>
    </row>
    <row r="82" s="3" customFormat="1" ht="29" customHeight="1" spans="1:16">
      <c r="A82" s="15">
        <v>78</v>
      </c>
      <c r="B82" s="34"/>
      <c r="C82" s="24"/>
      <c r="D82" s="24"/>
      <c r="E82" s="18" t="s">
        <v>212</v>
      </c>
      <c r="F82" s="15" t="s">
        <v>27</v>
      </c>
      <c r="G82" s="15" t="s">
        <v>213</v>
      </c>
      <c r="H82" s="19">
        <v>85.5</v>
      </c>
      <c r="I82" s="19">
        <v>84.5</v>
      </c>
      <c r="J82" s="19">
        <f t="shared" si="9"/>
        <v>56.6666666666667</v>
      </c>
      <c r="K82" s="19">
        <v>65.2</v>
      </c>
      <c r="L82" s="19" t="s">
        <v>51</v>
      </c>
      <c r="M82" s="19">
        <f t="shared" si="12"/>
        <v>65.2</v>
      </c>
      <c r="N82" s="25">
        <f t="shared" si="11"/>
        <v>60.9333333333334</v>
      </c>
      <c r="O82" s="15">
        <v>3</v>
      </c>
      <c r="P82" s="42"/>
    </row>
    <row r="83" s="3" customFormat="1" ht="29" customHeight="1" spans="1:16">
      <c r="A83" s="15">
        <v>79</v>
      </c>
      <c r="B83" s="34"/>
      <c r="C83" s="24" t="s">
        <v>214</v>
      </c>
      <c r="D83" s="24">
        <v>1</v>
      </c>
      <c r="E83" s="18" t="s">
        <v>215</v>
      </c>
      <c r="F83" s="15" t="s">
        <v>27</v>
      </c>
      <c r="G83" s="15" t="s">
        <v>216</v>
      </c>
      <c r="H83" s="19">
        <v>96</v>
      </c>
      <c r="I83" s="19">
        <v>102.5</v>
      </c>
      <c r="J83" s="19">
        <f t="shared" si="9"/>
        <v>66.1666666666667</v>
      </c>
      <c r="K83" s="19">
        <v>79</v>
      </c>
      <c r="L83" s="19" t="s">
        <v>51</v>
      </c>
      <c r="M83" s="19">
        <f t="shared" si="12"/>
        <v>79</v>
      </c>
      <c r="N83" s="25">
        <f t="shared" si="11"/>
        <v>72.5833333333333</v>
      </c>
      <c r="O83" s="15">
        <v>1</v>
      </c>
      <c r="P83" s="42" t="s">
        <v>25</v>
      </c>
    </row>
    <row r="84" s="3" customFormat="1" ht="29" customHeight="1" spans="1:16">
      <c r="A84" s="15">
        <v>80</v>
      </c>
      <c r="B84" s="34"/>
      <c r="C84" s="24"/>
      <c r="D84" s="24"/>
      <c r="E84" s="18" t="s">
        <v>217</v>
      </c>
      <c r="F84" s="15" t="s">
        <v>27</v>
      </c>
      <c r="G84" s="15" t="s">
        <v>218</v>
      </c>
      <c r="H84" s="19">
        <v>92</v>
      </c>
      <c r="I84" s="19">
        <v>97</v>
      </c>
      <c r="J84" s="19">
        <f t="shared" si="9"/>
        <v>63</v>
      </c>
      <c r="K84" s="19">
        <v>81.4</v>
      </c>
      <c r="L84" s="19" t="s">
        <v>51</v>
      </c>
      <c r="M84" s="19">
        <f t="shared" si="12"/>
        <v>81.4</v>
      </c>
      <c r="N84" s="25">
        <f t="shared" si="11"/>
        <v>72.2</v>
      </c>
      <c r="O84" s="15">
        <v>2</v>
      </c>
      <c r="P84" s="42"/>
    </row>
    <row r="85" s="3" customFormat="1" ht="29" customHeight="1" spans="1:16">
      <c r="A85" s="15">
        <v>81</v>
      </c>
      <c r="B85" s="35"/>
      <c r="C85" s="24"/>
      <c r="D85" s="24"/>
      <c r="E85" s="18" t="s">
        <v>219</v>
      </c>
      <c r="F85" s="15" t="s">
        <v>27</v>
      </c>
      <c r="G85" s="15" t="s">
        <v>220</v>
      </c>
      <c r="H85" s="19">
        <v>102</v>
      </c>
      <c r="I85" s="19">
        <v>86</v>
      </c>
      <c r="J85" s="19">
        <f t="shared" si="9"/>
        <v>62.6666666666667</v>
      </c>
      <c r="K85" s="19">
        <v>78.4</v>
      </c>
      <c r="L85" s="19" t="s">
        <v>51</v>
      </c>
      <c r="M85" s="19">
        <f t="shared" si="12"/>
        <v>78.4</v>
      </c>
      <c r="N85" s="25">
        <f t="shared" si="11"/>
        <v>70.5333333333334</v>
      </c>
      <c r="O85" s="15">
        <v>3</v>
      </c>
      <c r="P85" s="42"/>
    </row>
    <row r="86" s="3" customFormat="1" ht="29" customHeight="1" spans="1:16">
      <c r="A86" s="15">
        <v>82</v>
      </c>
      <c r="B86" s="24" t="s">
        <v>221</v>
      </c>
      <c r="C86" s="24" t="s">
        <v>222</v>
      </c>
      <c r="D86" s="24">
        <v>2</v>
      </c>
      <c r="E86" s="18" t="s">
        <v>223</v>
      </c>
      <c r="F86" s="15" t="s">
        <v>23</v>
      </c>
      <c r="G86" s="15" t="s">
        <v>224</v>
      </c>
      <c r="H86" s="19">
        <v>101</v>
      </c>
      <c r="I86" s="19">
        <v>94</v>
      </c>
      <c r="J86" s="19">
        <f t="shared" si="9"/>
        <v>65</v>
      </c>
      <c r="K86" s="19">
        <v>85</v>
      </c>
      <c r="L86" s="19" t="s">
        <v>51</v>
      </c>
      <c r="M86" s="19">
        <f t="shared" si="12"/>
        <v>85</v>
      </c>
      <c r="N86" s="25">
        <f t="shared" si="11"/>
        <v>75</v>
      </c>
      <c r="O86" s="15">
        <v>1</v>
      </c>
      <c r="P86" s="42" t="s">
        <v>25</v>
      </c>
    </row>
    <row r="87" s="3" customFormat="1" ht="29" customHeight="1" spans="1:16">
      <c r="A87" s="15">
        <v>83</v>
      </c>
      <c r="B87" s="24"/>
      <c r="C87" s="24"/>
      <c r="D87" s="24"/>
      <c r="E87" s="18" t="s">
        <v>225</v>
      </c>
      <c r="F87" s="15" t="s">
        <v>23</v>
      </c>
      <c r="G87" s="15" t="s">
        <v>226</v>
      </c>
      <c r="H87" s="19">
        <v>89</v>
      </c>
      <c r="I87" s="19">
        <v>97.5</v>
      </c>
      <c r="J87" s="19">
        <f t="shared" si="9"/>
        <v>62.1666666666667</v>
      </c>
      <c r="K87" s="19">
        <v>86.2</v>
      </c>
      <c r="L87" s="19" t="s">
        <v>51</v>
      </c>
      <c r="M87" s="19">
        <f t="shared" si="12"/>
        <v>86.2</v>
      </c>
      <c r="N87" s="25">
        <f t="shared" si="11"/>
        <v>74.1833333333334</v>
      </c>
      <c r="O87" s="15">
        <v>2</v>
      </c>
      <c r="P87" s="42" t="s">
        <v>25</v>
      </c>
    </row>
    <row r="88" s="3" customFormat="1" ht="29" customHeight="1" spans="1:16">
      <c r="A88" s="15">
        <v>84</v>
      </c>
      <c r="B88" s="24"/>
      <c r="C88" s="24"/>
      <c r="D88" s="24"/>
      <c r="E88" s="18" t="s">
        <v>227</v>
      </c>
      <c r="F88" s="15" t="s">
        <v>23</v>
      </c>
      <c r="G88" s="15" t="s">
        <v>228</v>
      </c>
      <c r="H88" s="19">
        <v>85</v>
      </c>
      <c r="I88" s="19">
        <v>101</v>
      </c>
      <c r="J88" s="19">
        <f t="shared" si="9"/>
        <v>62</v>
      </c>
      <c r="K88" s="19">
        <v>85.8</v>
      </c>
      <c r="L88" s="19" t="s">
        <v>51</v>
      </c>
      <c r="M88" s="19">
        <f t="shared" si="12"/>
        <v>85.8</v>
      </c>
      <c r="N88" s="25">
        <f t="shared" si="11"/>
        <v>73.9</v>
      </c>
      <c r="O88" s="15">
        <v>3</v>
      </c>
      <c r="P88" s="42"/>
    </row>
    <row r="89" s="3" customFormat="1" ht="29" customHeight="1" spans="1:16">
      <c r="A89" s="15">
        <v>85</v>
      </c>
      <c r="B89" s="24"/>
      <c r="C89" s="24"/>
      <c r="D89" s="24"/>
      <c r="E89" s="18" t="s">
        <v>229</v>
      </c>
      <c r="F89" s="15" t="s">
        <v>27</v>
      </c>
      <c r="G89" s="15" t="s">
        <v>230</v>
      </c>
      <c r="H89" s="19">
        <v>102</v>
      </c>
      <c r="I89" s="19">
        <v>97.5</v>
      </c>
      <c r="J89" s="19">
        <f t="shared" si="9"/>
        <v>66.5</v>
      </c>
      <c r="K89" s="19">
        <v>80.6</v>
      </c>
      <c r="L89" s="19" t="s">
        <v>51</v>
      </c>
      <c r="M89" s="19">
        <f t="shared" si="12"/>
        <v>80.6</v>
      </c>
      <c r="N89" s="25">
        <f t="shared" si="11"/>
        <v>73.55</v>
      </c>
      <c r="O89" s="15">
        <v>4</v>
      </c>
      <c r="P89" s="42"/>
    </row>
    <row r="90" s="3" customFormat="1" ht="29" customHeight="1" spans="1:16">
      <c r="A90" s="15">
        <v>86</v>
      </c>
      <c r="B90" s="24"/>
      <c r="C90" s="24"/>
      <c r="D90" s="24"/>
      <c r="E90" s="18" t="s">
        <v>231</v>
      </c>
      <c r="F90" s="15" t="s">
        <v>23</v>
      </c>
      <c r="G90" s="15" t="s">
        <v>232</v>
      </c>
      <c r="H90" s="19">
        <v>90</v>
      </c>
      <c r="I90" s="19">
        <v>95</v>
      </c>
      <c r="J90" s="19">
        <f t="shared" si="9"/>
        <v>61.6666666666667</v>
      </c>
      <c r="K90" s="19">
        <v>77</v>
      </c>
      <c r="L90" s="19" t="s">
        <v>51</v>
      </c>
      <c r="M90" s="19">
        <f t="shared" si="12"/>
        <v>77</v>
      </c>
      <c r="N90" s="25">
        <f t="shared" si="11"/>
        <v>69.3333333333333</v>
      </c>
      <c r="O90" s="15">
        <v>5</v>
      </c>
      <c r="P90" s="42"/>
    </row>
    <row r="91" s="3" customFormat="1" ht="29" customHeight="1" spans="1:16">
      <c r="A91" s="15">
        <v>87</v>
      </c>
      <c r="B91" s="24"/>
      <c r="C91" s="24"/>
      <c r="D91" s="24"/>
      <c r="E91" s="18" t="s">
        <v>233</v>
      </c>
      <c r="F91" s="15" t="s">
        <v>23</v>
      </c>
      <c r="G91" s="15" t="s">
        <v>234</v>
      </c>
      <c r="H91" s="19">
        <v>92.5</v>
      </c>
      <c r="I91" s="19">
        <v>96.5</v>
      </c>
      <c r="J91" s="19">
        <f t="shared" si="9"/>
        <v>63</v>
      </c>
      <c r="K91" s="19">
        <v>72.2</v>
      </c>
      <c r="L91" s="19" t="s">
        <v>51</v>
      </c>
      <c r="M91" s="19">
        <f t="shared" si="12"/>
        <v>72.2</v>
      </c>
      <c r="N91" s="25">
        <f t="shared" si="11"/>
        <v>67.6</v>
      </c>
      <c r="O91" s="15">
        <v>6</v>
      </c>
      <c r="P91" s="42"/>
    </row>
    <row r="92" s="3" customFormat="1" ht="29" customHeight="1" spans="1:16">
      <c r="A92" s="15">
        <v>88</v>
      </c>
      <c r="B92" s="24"/>
      <c r="C92" s="24" t="s">
        <v>235</v>
      </c>
      <c r="D92" s="24">
        <v>1</v>
      </c>
      <c r="E92" s="18" t="s">
        <v>236</v>
      </c>
      <c r="F92" s="15" t="s">
        <v>27</v>
      </c>
      <c r="G92" s="15" t="s">
        <v>237</v>
      </c>
      <c r="H92" s="19">
        <v>80.5</v>
      </c>
      <c r="I92" s="19">
        <v>105.5</v>
      </c>
      <c r="J92" s="19">
        <f t="shared" si="9"/>
        <v>62</v>
      </c>
      <c r="K92" s="19">
        <v>81.8</v>
      </c>
      <c r="L92" s="19" t="s">
        <v>51</v>
      </c>
      <c r="M92" s="19">
        <f t="shared" si="12"/>
        <v>81.8</v>
      </c>
      <c r="N92" s="25">
        <f t="shared" si="11"/>
        <v>71.9</v>
      </c>
      <c r="O92" s="15">
        <v>1</v>
      </c>
      <c r="P92" s="42" t="s">
        <v>25</v>
      </c>
    </row>
    <row r="93" s="3" customFormat="1" ht="29" customHeight="1" spans="1:16">
      <c r="A93" s="15">
        <v>89</v>
      </c>
      <c r="B93" s="24"/>
      <c r="C93" s="24"/>
      <c r="D93" s="24"/>
      <c r="E93" s="18" t="s">
        <v>238</v>
      </c>
      <c r="F93" s="15" t="s">
        <v>23</v>
      </c>
      <c r="G93" s="15" t="s">
        <v>239</v>
      </c>
      <c r="H93" s="19">
        <v>91</v>
      </c>
      <c r="I93" s="19">
        <v>86</v>
      </c>
      <c r="J93" s="19">
        <f t="shared" ref="J93:J156" si="13">(H93+I93)/3</f>
        <v>59</v>
      </c>
      <c r="K93" s="19">
        <v>69</v>
      </c>
      <c r="L93" s="19" t="s">
        <v>51</v>
      </c>
      <c r="M93" s="19">
        <f t="shared" si="12"/>
        <v>69</v>
      </c>
      <c r="N93" s="25">
        <f t="shared" si="11"/>
        <v>64</v>
      </c>
      <c r="O93" s="15">
        <v>2</v>
      </c>
      <c r="P93" s="42"/>
    </row>
    <row r="94" s="3" customFormat="1" ht="29" customHeight="1" spans="1:16">
      <c r="A94" s="15">
        <v>90</v>
      </c>
      <c r="B94" s="24"/>
      <c r="C94" s="24"/>
      <c r="D94" s="24"/>
      <c r="E94" s="18" t="s">
        <v>240</v>
      </c>
      <c r="F94" s="15" t="s">
        <v>23</v>
      </c>
      <c r="G94" s="15" t="s">
        <v>241</v>
      </c>
      <c r="H94" s="19">
        <v>80.5</v>
      </c>
      <c r="I94" s="19">
        <v>70.5</v>
      </c>
      <c r="J94" s="19">
        <f t="shared" si="13"/>
        <v>50.3333333333333</v>
      </c>
      <c r="K94" s="15" t="s">
        <v>38</v>
      </c>
      <c r="L94" s="19" t="s">
        <v>51</v>
      </c>
      <c r="M94" s="19">
        <v>0</v>
      </c>
      <c r="N94" s="25">
        <f t="shared" si="11"/>
        <v>25.1666666666667</v>
      </c>
      <c r="O94" s="15">
        <v>3</v>
      </c>
      <c r="P94" s="42"/>
    </row>
    <row r="95" s="3" customFormat="1" ht="29" customHeight="1" spans="1:16">
      <c r="A95" s="15">
        <v>91</v>
      </c>
      <c r="B95" s="24" t="s">
        <v>242</v>
      </c>
      <c r="C95" s="24" t="s">
        <v>243</v>
      </c>
      <c r="D95" s="24">
        <v>1</v>
      </c>
      <c r="E95" s="18" t="s">
        <v>244</v>
      </c>
      <c r="F95" s="15" t="s">
        <v>23</v>
      </c>
      <c r="G95" s="15" t="s">
        <v>245</v>
      </c>
      <c r="H95" s="19">
        <v>86.5</v>
      </c>
      <c r="I95" s="19">
        <v>95</v>
      </c>
      <c r="J95" s="19">
        <f t="shared" si="13"/>
        <v>60.5</v>
      </c>
      <c r="K95" s="19">
        <v>79</v>
      </c>
      <c r="L95" s="19" t="s">
        <v>51</v>
      </c>
      <c r="M95" s="19">
        <f t="shared" ref="M95:M110" si="14">K95</f>
        <v>79</v>
      </c>
      <c r="N95" s="25">
        <f t="shared" si="11"/>
        <v>69.75</v>
      </c>
      <c r="O95" s="15">
        <v>1</v>
      </c>
      <c r="P95" s="42" t="s">
        <v>25</v>
      </c>
    </row>
    <row r="96" s="3" customFormat="1" ht="29" customHeight="1" spans="1:16">
      <c r="A96" s="15">
        <v>92</v>
      </c>
      <c r="B96" s="24"/>
      <c r="C96" s="24"/>
      <c r="D96" s="24"/>
      <c r="E96" s="18" t="s">
        <v>246</v>
      </c>
      <c r="F96" s="15" t="s">
        <v>27</v>
      </c>
      <c r="G96" s="15" t="s">
        <v>247</v>
      </c>
      <c r="H96" s="19">
        <v>69</v>
      </c>
      <c r="I96" s="19">
        <v>81</v>
      </c>
      <c r="J96" s="19">
        <f t="shared" si="13"/>
        <v>50</v>
      </c>
      <c r="K96" s="19">
        <v>71.7</v>
      </c>
      <c r="L96" s="19" t="s">
        <v>51</v>
      </c>
      <c r="M96" s="19">
        <f t="shared" si="14"/>
        <v>71.7</v>
      </c>
      <c r="N96" s="25">
        <f t="shared" si="11"/>
        <v>60.85</v>
      </c>
      <c r="O96" s="15">
        <v>2</v>
      </c>
      <c r="P96" s="42"/>
    </row>
    <row r="97" s="3" customFormat="1" ht="29" customHeight="1" spans="1:16">
      <c r="A97" s="15">
        <v>93</v>
      </c>
      <c r="B97" s="24"/>
      <c r="C97" s="24"/>
      <c r="D97" s="24"/>
      <c r="E97" s="18" t="s">
        <v>248</v>
      </c>
      <c r="F97" s="15" t="s">
        <v>23</v>
      </c>
      <c r="G97" s="15" t="s">
        <v>249</v>
      </c>
      <c r="H97" s="19">
        <v>76.5</v>
      </c>
      <c r="I97" s="19">
        <v>76</v>
      </c>
      <c r="J97" s="19">
        <f t="shared" si="13"/>
        <v>50.8333333333333</v>
      </c>
      <c r="K97" s="19">
        <v>67.3</v>
      </c>
      <c r="L97" s="19" t="s">
        <v>51</v>
      </c>
      <c r="M97" s="19">
        <f t="shared" si="14"/>
        <v>67.3</v>
      </c>
      <c r="N97" s="25">
        <f t="shared" si="11"/>
        <v>59.0666666666667</v>
      </c>
      <c r="O97" s="15">
        <v>3</v>
      </c>
      <c r="P97" s="42"/>
    </row>
    <row r="98" s="3" customFormat="1" ht="29" customHeight="1" spans="1:16">
      <c r="A98" s="15">
        <v>94</v>
      </c>
      <c r="B98" s="24" t="s">
        <v>250</v>
      </c>
      <c r="C98" s="24" t="s">
        <v>251</v>
      </c>
      <c r="D98" s="24">
        <v>5</v>
      </c>
      <c r="E98" s="18" t="s">
        <v>252</v>
      </c>
      <c r="F98" s="15" t="s">
        <v>23</v>
      </c>
      <c r="G98" s="15" t="s">
        <v>253</v>
      </c>
      <c r="H98" s="19">
        <v>100.5</v>
      </c>
      <c r="I98" s="19">
        <v>112</v>
      </c>
      <c r="J98" s="19">
        <f t="shared" si="13"/>
        <v>70.8333333333333</v>
      </c>
      <c r="K98" s="19">
        <v>82</v>
      </c>
      <c r="L98" s="19" t="s">
        <v>51</v>
      </c>
      <c r="M98" s="19">
        <f t="shared" si="14"/>
        <v>82</v>
      </c>
      <c r="N98" s="25">
        <f t="shared" si="11"/>
        <v>76.4166666666667</v>
      </c>
      <c r="O98" s="15">
        <v>1</v>
      </c>
      <c r="P98" s="42" t="s">
        <v>25</v>
      </c>
    </row>
    <row r="99" s="3" customFormat="1" ht="29" customHeight="1" spans="1:16">
      <c r="A99" s="15">
        <v>95</v>
      </c>
      <c r="B99" s="24"/>
      <c r="C99" s="24"/>
      <c r="D99" s="24"/>
      <c r="E99" s="18" t="s">
        <v>254</v>
      </c>
      <c r="F99" s="15" t="s">
        <v>23</v>
      </c>
      <c r="G99" s="15" t="s">
        <v>255</v>
      </c>
      <c r="H99" s="19">
        <v>105.5</v>
      </c>
      <c r="I99" s="19">
        <v>99</v>
      </c>
      <c r="J99" s="19">
        <f t="shared" si="13"/>
        <v>68.1666666666667</v>
      </c>
      <c r="K99" s="19">
        <v>82.7</v>
      </c>
      <c r="L99" s="19" t="s">
        <v>51</v>
      </c>
      <c r="M99" s="19">
        <f t="shared" si="14"/>
        <v>82.7</v>
      </c>
      <c r="N99" s="25">
        <f t="shared" si="11"/>
        <v>75.4333333333333</v>
      </c>
      <c r="O99" s="15">
        <v>2</v>
      </c>
      <c r="P99" s="42" t="s">
        <v>25</v>
      </c>
    </row>
    <row r="100" s="3" customFormat="1" ht="29" customHeight="1" spans="1:16">
      <c r="A100" s="15">
        <v>96</v>
      </c>
      <c r="B100" s="24"/>
      <c r="C100" s="24"/>
      <c r="D100" s="24"/>
      <c r="E100" s="18" t="s">
        <v>256</v>
      </c>
      <c r="F100" s="15" t="s">
        <v>27</v>
      </c>
      <c r="G100" s="15" t="s">
        <v>257</v>
      </c>
      <c r="H100" s="19">
        <v>97</v>
      </c>
      <c r="I100" s="19">
        <v>98</v>
      </c>
      <c r="J100" s="19">
        <f t="shared" si="13"/>
        <v>65</v>
      </c>
      <c r="K100" s="19">
        <v>85.1</v>
      </c>
      <c r="L100" s="19" t="s">
        <v>51</v>
      </c>
      <c r="M100" s="19">
        <f t="shared" si="14"/>
        <v>85.1</v>
      </c>
      <c r="N100" s="25">
        <f t="shared" si="11"/>
        <v>75.05</v>
      </c>
      <c r="O100" s="15">
        <v>3</v>
      </c>
      <c r="P100" s="42" t="s">
        <v>25</v>
      </c>
    </row>
    <row r="101" s="3" customFormat="1" ht="29" customHeight="1" spans="1:16">
      <c r="A101" s="15">
        <v>97</v>
      </c>
      <c r="B101" s="24"/>
      <c r="C101" s="24"/>
      <c r="D101" s="24"/>
      <c r="E101" s="18" t="s">
        <v>258</v>
      </c>
      <c r="F101" s="15" t="s">
        <v>23</v>
      </c>
      <c r="G101" s="15" t="s">
        <v>259</v>
      </c>
      <c r="H101" s="19">
        <v>103</v>
      </c>
      <c r="I101" s="19">
        <v>99.5</v>
      </c>
      <c r="J101" s="19">
        <f t="shared" si="13"/>
        <v>67.5</v>
      </c>
      <c r="K101" s="19">
        <v>81.3</v>
      </c>
      <c r="L101" s="19" t="s">
        <v>51</v>
      </c>
      <c r="M101" s="19">
        <f t="shared" si="14"/>
        <v>81.3</v>
      </c>
      <c r="N101" s="25">
        <f t="shared" si="11"/>
        <v>74.4</v>
      </c>
      <c r="O101" s="15">
        <v>4</v>
      </c>
      <c r="P101" s="42" t="s">
        <v>25</v>
      </c>
    </row>
    <row r="102" s="3" customFormat="1" ht="29" customHeight="1" spans="1:16">
      <c r="A102" s="15">
        <v>98</v>
      </c>
      <c r="B102" s="24"/>
      <c r="C102" s="24"/>
      <c r="D102" s="24"/>
      <c r="E102" s="18" t="s">
        <v>260</v>
      </c>
      <c r="F102" s="15" t="s">
        <v>23</v>
      </c>
      <c r="G102" s="15" t="s">
        <v>261</v>
      </c>
      <c r="H102" s="19">
        <v>98.5</v>
      </c>
      <c r="I102" s="19">
        <v>94.5</v>
      </c>
      <c r="J102" s="19">
        <f t="shared" si="13"/>
        <v>64.3333333333333</v>
      </c>
      <c r="K102" s="19">
        <v>81.4</v>
      </c>
      <c r="L102" s="19" t="s">
        <v>51</v>
      </c>
      <c r="M102" s="19">
        <f t="shared" si="14"/>
        <v>81.4</v>
      </c>
      <c r="N102" s="25">
        <f t="shared" si="11"/>
        <v>72.8666666666667</v>
      </c>
      <c r="O102" s="15">
        <v>5</v>
      </c>
      <c r="P102" s="42" t="s">
        <v>25</v>
      </c>
    </row>
    <row r="103" s="3" customFormat="1" ht="29" customHeight="1" spans="1:16">
      <c r="A103" s="15">
        <v>99</v>
      </c>
      <c r="B103" s="24"/>
      <c r="C103" s="24"/>
      <c r="D103" s="24"/>
      <c r="E103" s="18" t="s">
        <v>262</v>
      </c>
      <c r="F103" s="15" t="s">
        <v>23</v>
      </c>
      <c r="G103" s="15" t="s">
        <v>263</v>
      </c>
      <c r="H103" s="19">
        <v>111.5</v>
      </c>
      <c r="I103" s="19">
        <v>100.5</v>
      </c>
      <c r="J103" s="19">
        <f t="shared" si="13"/>
        <v>70.6666666666667</v>
      </c>
      <c r="K103" s="19">
        <v>74.5</v>
      </c>
      <c r="L103" s="19" t="s">
        <v>51</v>
      </c>
      <c r="M103" s="19">
        <f t="shared" si="14"/>
        <v>74.5</v>
      </c>
      <c r="N103" s="25">
        <f t="shared" si="11"/>
        <v>72.5833333333333</v>
      </c>
      <c r="O103" s="15">
        <v>6</v>
      </c>
      <c r="P103" s="42"/>
    </row>
    <row r="104" s="3" customFormat="1" ht="29" customHeight="1" spans="1:16">
      <c r="A104" s="15">
        <v>100</v>
      </c>
      <c r="B104" s="24"/>
      <c r="C104" s="24"/>
      <c r="D104" s="24"/>
      <c r="E104" s="18" t="s">
        <v>264</v>
      </c>
      <c r="F104" s="15" t="s">
        <v>23</v>
      </c>
      <c r="G104" s="15" t="s">
        <v>265</v>
      </c>
      <c r="H104" s="19">
        <v>107.5</v>
      </c>
      <c r="I104" s="19">
        <v>93</v>
      </c>
      <c r="J104" s="19">
        <f t="shared" si="13"/>
        <v>66.8333333333333</v>
      </c>
      <c r="K104" s="19">
        <v>77.7</v>
      </c>
      <c r="L104" s="19" t="s">
        <v>51</v>
      </c>
      <c r="M104" s="19">
        <f t="shared" si="14"/>
        <v>77.7</v>
      </c>
      <c r="N104" s="25">
        <f t="shared" si="11"/>
        <v>72.2666666666667</v>
      </c>
      <c r="O104" s="15">
        <v>7</v>
      </c>
      <c r="P104" s="42"/>
    </row>
    <row r="105" s="3" customFormat="1" ht="29" customHeight="1" spans="1:16">
      <c r="A105" s="15">
        <v>101</v>
      </c>
      <c r="B105" s="24"/>
      <c r="C105" s="24"/>
      <c r="D105" s="24"/>
      <c r="E105" s="18" t="s">
        <v>266</v>
      </c>
      <c r="F105" s="15" t="s">
        <v>23</v>
      </c>
      <c r="G105" s="15" t="s">
        <v>267</v>
      </c>
      <c r="H105" s="19">
        <v>88.5</v>
      </c>
      <c r="I105" s="19">
        <v>108</v>
      </c>
      <c r="J105" s="19">
        <f t="shared" si="13"/>
        <v>65.5</v>
      </c>
      <c r="K105" s="19">
        <v>78</v>
      </c>
      <c r="L105" s="19" t="s">
        <v>51</v>
      </c>
      <c r="M105" s="19">
        <f t="shared" si="14"/>
        <v>78</v>
      </c>
      <c r="N105" s="25">
        <f t="shared" si="11"/>
        <v>71.75</v>
      </c>
      <c r="O105" s="15">
        <v>8</v>
      </c>
      <c r="P105" s="42"/>
    </row>
    <row r="106" s="3" customFormat="1" ht="29" customHeight="1" spans="1:16">
      <c r="A106" s="15">
        <v>102</v>
      </c>
      <c r="B106" s="24"/>
      <c r="C106" s="24"/>
      <c r="D106" s="24"/>
      <c r="E106" s="18" t="s">
        <v>268</v>
      </c>
      <c r="F106" s="15" t="s">
        <v>23</v>
      </c>
      <c r="G106" s="15" t="s">
        <v>269</v>
      </c>
      <c r="H106" s="19">
        <v>90</v>
      </c>
      <c r="I106" s="19">
        <v>106.5</v>
      </c>
      <c r="J106" s="19">
        <f t="shared" si="13"/>
        <v>65.5</v>
      </c>
      <c r="K106" s="19">
        <v>77.2</v>
      </c>
      <c r="L106" s="19" t="s">
        <v>51</v>
      </c>
      <c r="M106" s="19">
        <f t="shared" si="14"/>
        <v>77.2</v>
      </c>
      <c r="N106" s="25">
        <f t="shared" si="11"/>
        <v>71.35</v>
      </c>
      <c r="O106" s="15">
        <v>9</v>
      </c>
      <c r="P106" s="42"/>
    </row>
    <row r="107" s="3" customFormat="1" ht="29" customHeight="1" spans="1:16">
      <c r="A107" s="15">
        <v>103</v>
      </c>
      <c r="B107" s="24"/>
      <c r="C107" s="24"/>
      <c r="D107" s="24"/>
      <c r="E107" s="18" t="s">
        <v>270</v>
      </c>
      <c r="F107" s="15" t="s">
        <v>23</v>
      </c>
      <c r="G107" s="15" t="s">
        <v>271</v>
      </c>
      <c r="H107" s="19">
        <v>102</v>
      </c>
      <c r="I107" s="19">
        <v>92</v>
      </c>
      <c r="J107" s="19">
        <f t="shared" si="13"/>
        <v>64.6666666666667</v>
      </c>
      <c r="K107" s="19">
        <v>76.6</v>
      </c>
      <c r="L107" s="19" t="s">
        <v>51</v>
      </c>
      <c r="M107" s="19">
        <f t="shared" si="14"/>
        <v>76.6</v>
      </c>
      <c r="N107" s="25">
        <f t="shared" si="11"/>
        <v>70.6333333333333</v>
      </c>
      <c r="O107" s="15">
        <v>10</v>
      </c>
      <c r="P107" s="42"/>
    </row>
    <row r="108" s="3" customFormat="1" ht="29" customHeight="1" spans="1:16">
      <c r="A108" s="15">
        <v>104</v>
      </c>
      <c r="B108" s="24"/>
      <c r="C108" s="24"/>
      <c r="D108" s="24"/>
      <c r="E108" s="18" t="s">
        <v>272</v>
      </c>
      <c r="F108" s="15" t="s">
        <v>23</v>
      </c>
      <c r="G108" s="15" t="s">
        <v>273</v>
      </c>
      <c r="H108" s="19">
        <v>103</v>
      </c>
      <c r="I108" s="19">
        <v>99</v>
      </c>
      <c r="J108" s="19">
        <f t="shared" si="13"/>
        <v>67.3333333333333</v>
      </c>
      <c r="K108" s="19">
        <v>70</v>
      </c>
      <c r="L108" s="19" t="s">
        <v>51</v>
      </c>
      <c r="M108" s="19">
        <f t="shared" si="14"/>
        <v>70</v>
      </c>
      <c r="N108" s="25">
        <f t="shared" si="11"/>
        <v>68.6666666666667</v>
      </c>
      <c r="O108" s="15">
        <v>11</v>
      </c>
      <c r="P108" s="42"/>
    </row>
    <row r="109" s="3" customFormat="1" ht="29" customHeight="1" spans="1:16">
      <c r="A109" s="15">
        <v>105</v>
      </c>
      <c r="B109" s="24"/>
      <c r="C109" s="24"/>
      <c r="D109" s="24"/>
      <c r="E109" s="18" t="s">
        <v>274</v>
      </c>
      <c r="F109" s="15" t="s">
        <v>23</v>
      </c>
      <c r="G109" s="15" t="s">
        <v>275</v>
      </c>
      <c r="H109" s="19">
        <v>96.5</v>
      </c>
      <c r="I109" s="19">
        <v>105</v>
      </c>
      <c r="J109" s="19">
        <f t="shared" si="13"/>
        <v>67.1666666666667</v>
      </c>
      <c r="K109" s="19">
        <v>67.2</v>
      </c>
      <c r="L109" s="19" t="s">
        <v>51</v>
      </c>
      <c r="M109" s="19">
        <f t="shared" si="14"/>
        <v>67.2</v>
      </c>
      <c r="N109" s="25">
        <f t="shared" si="11"/>
        <v>67.1833333333333</v>
      </c>
      <c r="O109" s="15">
        <v>12</v>
      </c>
      <c r="P109" s="42"/>
    </row>
    <row r="110" s="3" customFormat="1" ht="29" customHeight="1" spans="1:16">
      <c r="A110" s="15">
        <v>106</v>
      </c>
      <c r="B110" s="24"/>
      <c r="C110" s="24"/>
      <c r="D110" s="24"/>
      <c r="E110" s="18" t="s">
        <v>276</v>
      </c>
      <c r="F110" s="36" t="s">
        <v>23</v>
      </c>
      <c r="G110" s="36" t="s">
        <v>277</v>
      </c>
      <c r="H110" s="19">
        <v>85</v>
      </c>
      <c r="I110" s="19">
        <v>105.5</v>
      </c>
      <c r="J110" s="19">
        <f t="shared" si="13"/>
        <v>63.5</v>
      </c>
      <c r="K110" s="19">
        <v>70.2</v>
      </c>
      <c r="L110" s="19" t="s">
        <v>51</v>
      </c>
      <c r="M110" s="19">
        <f t="shared" si="14"/>
        <v>70.2</v>
      </c>
      <c r="N110" s="25">
        <f t="shared" si="11"/>
        <v>66.85</v>
      </c>
      <c r="O110" s="15">
        <v>13</v>
      </c>
      <c r="P110" s="42"/>
    </row>
    <row r="111" s="3" customFormat="1" ht="29" customHeight="1" spans="1:16">
      <c r="A111" s="15">
        <v>107</v>
      </c>
      <c r="B111" s="24"/>
      <c r="C111" s="24"/>
      <c r="D111" s="24"/>
      <c r="E111" s="18" t="s">
        <v>278</v>
      </c>
      <c r="F111" s="15" t="s">
        <v>23</v>
      </c>
      <c r="G111" s="15" t="s">
        <v>279</v>
      </c>
      <c r="H111" s="19">
        <v>85.5</v>
      </c>
      <c r="I111" s="19">
        <v>108</v>
      </c>
      <c r="J111" s="19">
        <f t="shared" si="13"/>
        <v>64.5</v>
      </c>
      <c r="K111" s="15" t="s">
        <v>38</v>
      </c>
      <c r="L111" s="19" t="s">
        <v>51</v>
      </c>
      <c r="M111" s="19">
        <v>0</v>
      </c>
      <c r="N111" s="25">
        <f t="shared" si="11"/>
        <v>32.25</v>
      </c>
      <c r="O111" s="15">
        <v>14</v>
      </c>
      <c r="P111" s="42"/>
    </row>
    <row r="112" s="3" customFormat="1" ht="82" customHeight="1" spans="1:16">
      <c r="A112" s="15">
        <v>108</v>
      </c>
      <c r="B112" s="24"/>
      <c r="C112" s="24" t="s">
        <v>280</v>
      </c>
      <c r="D112" s="24">
        <v>1</v>
      </c>
      <c r="E112" s="18" t="s">
        <v>281</v>
      </c>
      <c r="F112" s="15" t="s">
        <v>23</v>
      </c>
      <c r="G112" s="15" t="s">
        <v>282</v>
      </c>
      <c r="H112" s="19">
        <v>56</v>
      </c>
      <c r="I112" s="19">
        <v>80</v>
      </c>
      <c r="J112" s="19">
        <f t="shared" si="13"/>
        <v>45.3333333333333</v>
      </c>
      <c r="K112" s="19">
        <v>55.8</v>
      </c>
      <c r="L112" s="25">
        <v>90</v>
      </c>
      <c r="M112" s="19">
        <f>K112/2+L112/2</f>
        <v>72.9</v>
      </c>
      <c r="N112" s="25">
        <f t="shared" si="11"/>
        <v>59.1166666666667</v>
      </c>
      <c r="O112" s="15">
        <v>1</v>
      </c>
      <c r="P112" s="49" t="s">
        <v>283</v>
      </c>
    </row>
    <row r="113" s="3" customFormat="1" ht="29" customHeight="1" spans="1:16">
      <c r="A113" s="15">
        <v>109</v>
      </c>
      <c r="B113" s="24" t="s">
        <v>284</v>
      </c>
      <c r="C113" s="24" t="s">
        <v>285</v>
      </c>
      <c r="D113" s="24">
        <v>2</v>
      </c>
      <c r="E113" s="18" t="s">
        <v>286</v>
      </c>
      <c r="F113" s="15" t="s">
        <v>23</v>
      </c>
      <c r="G113" s="15" t="s">
        <v>287</v>
      </c>
      <c r="H113" s="19">
        <v>110</v>
      </c>
      <c r="I113" s="19">
        <v>85</v>
      </c>
      <c r="J113" s="19">
        <f t="shared" si="13"/>
        <v>65</v>
      </c>
      <c r="K113" s="19">
        <v>81.6</v>
      </c>
      <c r="L113" s="19" t="s">
        <v>51</v>
      </c>
      <c r="M113" s="19">
        <f t="shared" ref="M113:M123" si="15">K113</f>
        <v>81.6</v>
      </c>
      <c r="N113" s="25">
        <f t="shared" si="11"/>
        <v>73.3</v>
      </c>
      <c r="O113" s="15">
        <v>1</v>
      </c>
      <c r="P113" s="42" t="s">
        <v>25</v>
      </c>
    </row>
    <row r="114" s="3" customFormat="1" ht="29" customHeight="1" spans="1:16">
      <c r="A114" s="15">
        <v>110</v>
      </c>
      <c r="B114" s="24"/>
      <c r="C114" s="24"/>
      <c r="D114" s="24"/>
      <c r="E114" s="18" t="s">
        <v>288</v>
      </c>
      <c r="F114" s="15" t="s">
        <v>23</v>
      </c>
      <c r="G114" s="15" t="s">
        <v>289</v>
      </c>
      <c r="H114" s="19">
        <v>92.5</v>
      </c>
      <c r="I114" s="19">
        <v>96.5</v>
      </c>
      <c r="J114" s="19">
        <f t="shared" si="13"/>
        <v>63</v>
      </c>
      <c r="K114" s="19">
        <v>80.4</v>
      </c>
      <c r="L114" s="19" t="s">
        <v>51</v>
      </c>
      <c r="M114" s="19">
        <f t="shared" si="15"/>
        <v>80.4</v>
      </c>
      <c r="N114" s="25">
        <f t="shared" si="11"/>
        <v>71.7</v>
      </c>
      <c r="O114" s="15">
        <v>2</v>
      </c>
      <c r="P114" s="42" t="s">
        <v>25</v>
      </c>
    </row>
    <row r="115" s="3" customFormat="1" ht="29" customHeight="1" spans="1:16">
      <c r="A115" s="15">
        <v>111</v>
      </c>
      <c r="B115" s="24"/>
      <c r="C115" s="24"/>
      <c r="D115" s="24"/>
      <c r="E115" s="18" t="s">
        <v>290</v>
      </c>
      <c r="F115" s="15" t="s">
        <v>23</v>
      </c>
      <c r="G115" s="15" t="s">
        <v>291</v>
      </c>
      <c r="H115" s="19">
        <v>95.5</v>
      </c>
      <c r="I115" s="19">
        <v>99</v>
      </c>
      <c r="J115" s="19">
        <f t="shared" si="13"/>
        <v>64.8333333333333</v>
      </c>
      <c r="K115" s="19">
        <v>77.8</v>
      </c>
      <c r="L115" s="19" t="s">
        <v>51</v>
      </c>
      <c r="M115" s="19">
        <f t="shared" si="15"/>
        <v>77.8</v>
      </c>
      <c r="N115" s="25">
        <f t="shared" si="11"/>
        <v>71.3166666666667</v>
      </c>
      <c r="O115" s="15">
        <v>3</v>
      </c>
      <c r="P115" s="42"/>
    </row>
    <row r="116" s="3" customFormat="1" ht="29" customHeight="1" spans="1:16">
      <c r="A116" s="15">
        <v>112</v>
      </c>
      <c r="B116" s="24"/>
      <c r="C116" s="24"/>
      <c r="D116" s="24"/>
      <c r="E116" s="18" t="s">
        <v>292</v>
      </c>
      <c r="F116" s="15" t="s">
        <v>23</v>
      </c>
      <c r="G116" s="15" t="s">
        <v>293</v>
      </c>
      <c r="H116" s="19">
        <v>91</v>
      </c>
      <c r="I116" s="19">
        <v>99</v>
      </c>
      <c r="J116" s="19">
        <f t="shared" si="13"/>
        <v>63.3333333333333</v>
      </c>
      <c r="K116" s="19">
        <v>77.2</v>
      </c>
      <c r="L116" s="19" t="s">
        <v>51</v>
      </c>
      <c r="M116" s="19">
        <f t="shared" si="15"/>
        <v>77.2</v>
      </c>
      <c r="N116" s="25">
        <f t="shared" si="11"/>
        <v>70.2666666666667</v>
      </c>
      <c r="O116" s="15">
        <v>4</v>
      </c>
      <c r="P116" s="42"/>
    </row>
    <row r="117" s="3" customFormat="1" ht="29" customHeight="1" spans="1:16">
      <c r="A117" s="15">
        <v>113</v>
      </c>
      <c r="B117" s="24"/>
      <c r="C117" s="24"/>
      <c r="D117" s="24"/>
      <c r="E117" s="18" t="s">
        <v>294</v>
      </c>
      <c r="F117" s="15" t="s">
        <v>23</v>
      </c>
      <c r="G117" s="15" t="s">
        <v>295</v>
      </c>
      <c r="H117" s="19">
        <v>90.5</v>
      </c>
      <c r="I117" s="19">
        <v>102</v>
      </c>
      <c r="J117" s="19">
        <f t="shared" si="13"/>
        <v>64.1666666666667</v>
      </c>
      <c r="K117" s="19">
        <v>72.2</v>
      </c>
      <c r="L117" s="19" t="s">
        <v>51</v>
      </c>
      <c r="M117" s="19">
        <f t="shared" si="15"/>
        <v>72.2</v>
      </c>
      <c r="N117" s="25">
        <f t="shared" si="11"/>
        <v>68.1833333333333</v>
      </c>
      <c r="O117" s="15">
        <v>5</v>
      </c>
      <c r="P117" s="42"/>
    </row>
    <row r="118" s="3" customFormat="1" ht="29" customHeight="1" spans="1:16">
      <c r="A118" s="15">
        <v>114</v>
      </c>
      <c r="B118" s="24" t="s">
        <v>296</v>
      </c>
      <c r="C118" s="24" t="s">
        <v>297</v>
      </c>
      <c r="D118" s="24">
        <v>2</v>
      </c>
      <c r="E118" s="18" t="s">
        <v>298</v>
      </c>
      <c r="F118" s="15" t="s">
        <v>23</v>
      </c>
      <c r="G118" s="15" t="s">
        <v>299</v>
      </c>
      <c r="H118" s="19">
        <v>101.5</v>
      </c>
      <c r="I118" s="19">
        <v>103.5</v>
      </c>
      <c r="J118" s="19">
        <f t="shared" si="13"/>
        <v>68.3333333333333</v>
      </c>
      <c r="K118" s="19">
        <v>88.8</v>
      </c>
      <c r="L118" s="19" t="s">
        <v>51</v>
      </c>
      <c r="M118" s="19">
        <f t="shared" si="15"/>
        <v>88.8</v>
      </c>
      <c r="N118" s="25">
        <f t="shared" ref="N102:N165" si="16">(J118+M118)/2</f>
        <v>78.5666666666666</v>
      </c>
      <c r="O118" s="15">
        <v>1</v>
      </c>
      <c r="P118" s="42" t="s">
        <v>25</v>
      </c>
    </row>
    <row r="119" s="3" customFormat="1" ht="29" customHeight="1" spans="1:16">
      <c r="A119" s="15">
        <v>115</v>
      </c>
      <c r="B119" s="24"/>
      <c r="C119" s="24"/>
      <c r="D119" s="24"/>
      <c r="E119" s="18" t="s">
        <v>300</v>
      </c>
      <c r="F119" s="15" t="s">
        <v>23</v>
      </c>
      <c r="G119" s="15" t="s">
        <v>301</v>
      </c>
      <c r="H119" s="19">
        <v>100.5</v>
      </c>
      <c r="I119" s="19">
        <v>111.5</v>
      </c>
      <c r="J119" s="19">
        <f t="shared" si="13"/>
        <v>70.6666666666667</v>
      </c>
      <c r="K119" s="19">
        <v>82.3</v>
      </c>
      <c r="L119" s="19" t="s">
        <v>51</v>
      </c>
      <c r="M119" s="19">
        <f t="shared" si="15"/>
        <v>82.3</v>
      </c>
      <c r="N119" s="25">
        <f t="shared" si="16"/>
        <v>76.4833333333333</v>
      </c>
      <c r="O119" s="15">
        <v>2</v>
      </c>
      <c r="P119" s="42" t="s">
        <v>25</v>
      </c>
    </row>
    <row r="120" s="3" customFormat="1" ht="29" customHeight="1" spans="1:16">
      <c r="A120" s="15">
        <v>116</v>
      </c>
      <c r="B120" s="24"/>
      <c r="C120" s="24"/>
      <c r="D120" s="24"/>
      <c r="E120" s="18" t="s">
        <v>302</v>
      </c>
      <c r="F120" s="15" t="s">
        <v>23</v>
      </c>
      <c r="G120" s="15" t="s">
        <v>303</v>
      </c>
      <c r="H120" s="19">
        <v>107</v>
      </c>
      <c r="I120" s="19">
        <v>95.5</v>
      </c>
      <c r="J120" s="19">
        <f t="shared" si="13"/>
        <v>67.5</v>
      </c>
      <c r="K120" s="19">
        <v>80.2</v>
      </c>
      <c r="L120" s="19" t="s">
        <v>51</v>
      </c>
      <c r="M120" s="19">
        <f t="shared" si="15"/>
        <v>80.2</v>
      </c>
      <c r="N120" s="25">
        <f t="shared" si="16"/>
        <v>73.85</v>
      </c>
      <c r="O120" s="15">
        <v>3</v>
      </c>
      <c r="P120" s="42"/>
    </row>
    <row r="121" s="3" customFormat="1" ht="29" customHeight="1" spans="1:16">
      <c r="A121" s="15">
        <v>117</v>
      </c>
      <c r="B121" s="24"/>
      <c r="C121" s="24"/>
      <c r="D121" s="24"/>
      <c r="E121" s="18" t="s">
        <v>304</v>
      </c>
      <c r="F121" s="15" t="s">
        <v>23</v>
      </c>
      <c r="G121" s="15" t="s">
        <v>305</v>
      </c>
      <c r="H121" s="19">
        <v>99.5</v>
      </c>
      <c r="I121" s="19">
        <v>96</v>
      </c>
      <c r="J121" s="19">
        <f t="shared" si="13"/>
        <v>65.1666666666667</v>
      </c>
      <c r="K121" s="19">
        <v>75.8</v>
      </c>
      <c r="L121" s="19" t="s">
        <v>51</v>
      </c>
      <c r="M121" s="19">
        <f t="shared" si="15"/>
        <v>75.8</v>
      </c>
      <c r="N121" s="25">
        <f t="shared" si="16"/>
        <v>70.4833333333333</v>
      </c>
      <c r="O121" s="15">
        <v>4</v>
      </c>
      <c r="P121" s="42"/>
    </row>
    <row r="122" s="3" customFormat="1" ht="29" customHeight="1" spans="1:16">
      <c r="A122" s="15">
        <v>118</v>
      </c>
      <c r="B122" s="24"/>
      <c r="C122" s="24"/>
      <c r="D122" s="24"/>
      <c r="E122" s="18" t="s">
        <v>306</v>
      </c>
      <c r="F122" s="15" t="s">
        <v>23</v>
      </c>
      <c r="G122" s="15" t="s">
        <v>307</v>
      </c>
      <c r="H122" s="19">
        <v>104.5</v>
      </c>
      <c r="I122" s="19">
        <v>98.5</v>
      </c>
      <c r="J122" s="19">
        <f t="shared" si="13"/>
        <v>67.6666666666667</v>
      </c>
      <c r="K122" s="19">
        <v>72.4</v>
      </c>
      <c r="L122" s="19" t="s">
        <v>51</v>
      </c>
      <c r="M122" s="19">
        <f t="shared" si="15"/>
        <v>72.4</v>
      </c>
      <c r="N122" s="25">
        <f t="shared" si="16"/>
        <v>70.0333333333334</v>
      </c>
      <c r="O122" s="15">
        <v>5</v>
      </c>
      <c r="P122" s="42"/>
    </row>
    <row r="123" s="3" customFormat="1" ht="29" customHeight="1" spans="1:16">
      <c r="A123" s="15">
        <v>119</v>
      </c>
      <c r="B123" s="24"/>
      <c r="C123" s="24"/>
      <c r="D123" s="24"/>
      <c r="E123" s="18" t="s">
        <v>308</v>
      </c>
      <c r="F123" s="15" t="s">
        <v>23</v>
      </c>
      <c r="G123" s="15" t="s">
        <v>309</v>
      </c>
      <c r="H123" s="19">
        <v>101</v>
      </c>
      <c r="I123" s="19">
        <v>96.5</v>
      </c>
      <c r="J123" s="19">
        <f t="shared" si="13"/>
        <v>65.8333333333333</v>
      </c>
      <c r="K123" s="19">
        <v>72.7</v>
      </c>
      <c r="L123" s="19" t="s">
        <v>51</v>
      </c>
      <c r="M123" s="19">
        <f t="shared" si="15"/>
        <v>72.7</v>
      </c>
      <c r="N123" s="25">
        <f t="shared" si="16"/>
        <v>69.2666666666667</v>
      </c>
      <c r="O123" s="15">
        <v>6</v>
      </c>
      <c r="P123" s="42"/>
    </row>
    <row r="124" s="3" customFormat="1" ht="29" customHeight="1" spans="1:16">
      <c r="A124" s="15">
        <v>120</v>
      </c>
      <c r="B124" s="24"/>
      <c r="C124" s="24" t="s">
        <v>310</v>
      </c>
      <c r="D124" s="24">
        <v>1</v>
      </c>
      <c r="E124" s="18" t="s">
        <v>311</v>
      </c>
      <c r="F124" s="15" t="s">
        <v>23</v>
      </c>
      <c r="G124" s="15" t="s">
        <v>312</v>
      </c>
      <c r="H124" s="19">
        <v>63</v>
      </c>
      <c r="I124" s="19">
        <v>62</v>
      </c>
      <c r="J124" s="19">
        <f t="shared" si="13"/>
        <v>41.6666666666667</v>
      </c>
      <c r="K124" s="19">
        <v>78</v>
      </c>
      <c r="L124" s="25">
        <v>88</v>
      </c>
      <c r="M124" s="19">
        <f t="shared" ref="M124:M126" si="17">K124/2+L124/2</f>
        <v>83</v>
      </c>
      <c r="N124" s="25">
        <f t="shared" si="16"/>
        <v>62.3333333333333</v>
      </c>
      <c r="O124" s="15">
        <v>1</v>
      </c>
      <c r="P124" s="42" t="s">
        <v>25</v>
      </c>
    </row>
    <row r="125" s="3" customFormat="1" ht="29" customHeight="1" spans="1:16">
      <c r="A125" s="15">
        <v>121</v>
      </c>
      <c r="B125" s="24"/>
      <c r="C125" s="24"/>
      <c r="D125" s="24"/>
      <c r="E125" s="18" t="s">
        <v>313</v>
      </c>
      <c r="F125" s="15" t="s">
        <v>23</v>
      </c>
      <c r="G125" s="15" t="s">
        <v>314</v>
      </c>
      <c r="H125" s="19">
        <v>58</v>
      </c>
      <c r="I125" s="19">
        <v>66.5</v>
      </c>
      <c r="J125" s="19">
        <f t="shared" si="13"/>
        <v>41.5</v>
      </c>
      <c r="K125" s="19">
        <v>63</v>
      </c>
      <c r="L125" s="25">
        <v>61</v>
      </c>
      <c r="M125" s="19">
        <f t="shared" si="17"/>
        <v>62</v>
      </c>
      <c r="N125" s="25">
        <f t="shared" si="16"/>
        <v>51.75</v>
      </c>
      <c r="O125" s="15">
        <v>2</v>
      </c>
      <c r="P125" s="42"/>
    </row>
    <row r="126" s="3" customFormat="1" ht="29" customHeight="1" spans="1:16">
      <c r="A126" s="15">
        <v>122</v>
      </c>
      <c r="B126" s="24"/>
      <c r="C126" s="24"/>
      <c r="D126" s="24"/>
      <c r="E126" s="18" t="s">
        <v>315</v>
      </c>
      <c r="F126" s="15" t="s">
        <v>23</v>
      </c>
      <c r="G126" s="15" t="s">
        <v>316</v>
      </c>
      <c r="H126" s="19">
        <v>67.5</v>
      </c>
      <c r="I126" s="19">
        <v>61.5</v>
      </c>
      <c r="J126" s="19">
        <f t="shared" si="13"/>
        <v>43</v>
      </c>
      <c r="K126" s="19">
        <v>64.8</v>
      </c>
      <c r="L126" s="25">
        <v>51</v>
      </c>
      <c r="M126" s="19">
        <f t="shared" si="17"/>
        <v>57.9</v>
      </c>
      <c r="N126" s="25">
        <f t="shared" si="16"/>
        <v>50.45</v>
      </c>
      <c r="O126" s="15">
        <v>3</v>
      </c>
      <c r="P126" s="42"/>
    </row>
    <row r="127" s="3" customFormat="1" ht="29" customHeight="1" spans="1:16">
      <c r="A127" s="15">
        <v>123</v>
      </c>
      <c r="B127" s="24" t="s">
        <v>317</v>
      </c>
      <c r="C127" s="24" t="s">
        <v>318</v>
      </c>
      <c r="D127" s="24">
        <v>3</v>
      </c>
      <c r="E127" s="18" t="s">
        <v>319</v>
      </c>
      <c r="F127" s="15" t="s">
        <v>23</v>
      </c>
      <c r="G127" s="15" t="s">
        <v>320</v>
      </c>
      <c r="H127" s="19">
        <v>104</v>
      </c>
      <c r="I127" s="19">
        <v>102</v>
      </c>
      <c r="J127" s="19">
        <f t="shared" si="13"/>
        <v>68.6666666666667</v>
      </c>
      <c r="K127" s="19">
        <v>80.2</v>
      </c>
      <c r="L127" s="19" t="s">
        <v>51</v>
      </c>
      <c r="M127" s="19">
        <f t="shared" ref="M126:M157" si="18">K127</f>
        <v>80.2</v>
      </c>
      <c r="N127" s="25">
        <f t="shared" si="16"/>
        <v>74.4333333333334</v>
      </c>
      <c r="O127" s="15">
        <v>1</v>
      </c>
      <c r="P127" s="42" t="s">
        <v>25</v>
      </c>
    </row>
    <row r="128" s="3" customFormat="1" ht="29" customHeight="1" spans="1:16">
      <c r="A128" s="15">
        <v>124</v>
      </c>
      <c r="B128" s="24"/>
      <c r="C128" s="24"/>
      <c r="D128" s="24"/>
      <c r="E128" s="18" t="s">
        <v>321</v>
      </c>
      <c r="F128" s="15" t="s">
        <v>23</v>
      </c>
      <c r="G128" s="15" t="s">
        <v>322</v>
      </c>
      <c r="H128" s="19">
        <v>79</v>
      </c>
      <c r="I128" s="19">
        <v>99</v>
      </c>
      <c r="J128" s="19">
        <f t="shared" si="13"/>
        <v>59.3333333333333</v>
      </c>
      <c r="K128" s="19">
        <v>84.8</v>
      </c>
      <c r="L128" s="19" t="s">
        <v>51</v>
      </c>
      <c r="M128" s="19">
        <f t="shared" si="18"/>
        <v>84.8</v>
      </c>
      <c r="N128" s="25">
        <f t="shared" si="16"/>
        <v>72.0666666666666</v>
      </c>
      <c r="O128" s="15">
        <v>2</v>
      </c>
      <c r="P128" s="42" t="s">
        <v>25</v>
      </c>
    </row>
    <row r="129" s="3" customFormat="1" ht="29" customHeight="1" spans="1:16">
      <c r="A129" s="15">
        <v>125</v>
      </c>
      <c r="B129" s="24"/>
      <c r="C129" s="24"/>
      <c r="D129" s="24"/>
      <c r="E129" s="18" t="s">
        <v>323</v>
      </c>
      <c r="F129" s="15" t="s">
        <v>27</v>
      </c>
      <c r="G129" s="15" t="s">
        <v>324</v>
      </c>
      <c r="H129" s="19">
        <v>84</v>
      </c>
      <c r="I129" s="19">
        <v>93.5</v>
      </c>
      <c r="J129" s="19">
        <f t="shared" si="13"/>
        <v>59.1666666666667</v>
      </c>
      <c r="K129" s="19">
        <v>82</v>
      </c>
      <c r="L129" s="19" t="s">
        <v>51</v>
      </c>
      <c r="M129" s="19">
        <f t="shared" si="18"/>
        <v>82</v>
      </c>
      <c r="N129" s="25">
        <f t="shared" si="16"/>
        <v>70.5833333333333</v>
      </c>
      <c r="O129" s="15">
        <v>3</v>
      </c>
      <c r="P129" s="42" t="s">
        <v>25</v>
      </c>
    </row>
    <row r="130" s="3" customFormat="1" ht="29" customHeight="1" spans="1:16">
      <c r="A130" s="15">
        <v>126</v>
      </c>
      <c r="B130" s="24"/>
      <c r="C130" s="24"/>
      <c r="D130" s="24"/>
      <c r="E130" s="18" t="s">
        <v>325</v>
      </c>
      <c r="F130" s="15" t="s">
        <v>23</v>
      </c>
      <c r="G130" s="15" t="s">
        <v>326</v>
      </c>
      <c r="H130" s="19">
        <v>79</v>
      </c>
      <c r="I130" s="19">
        <v>97.5</v>
      </c>
      <c r="J130" s="19">
        <f t="shared" si="13"/>
        <v>58.8333333333333</v>
      </c>
      <c r="K130" s="19">
        <v>79.6</v>
      </c>
      <c r="L130" s="19" t="s">
        <v>51</v>
      </c>
      <c r="M130" s="19">
        <f t="shared" si="18"/>
        <v>79.6</v>
      </c>
      <c r="N130" s="25">
        <f t="shared" si="16"/>
        <v>69.2166666666666</v>
      </c>
      <c r="O130" s="15">
        <v>4</v>
      </c>
      <c r="P130" s="42"/>
    </row>
    <row r="131" s="3" customFormat="1" ht="29" customHeight="1" spans="1:16">
      <c r="A131" s="15">
        <v>127</v>
      </c>
      <c r="B131" s="24"/>
      <c r="C131" s="24"/>
      <c r="D131" s="24"/>
      <c r="E131" s="18" t="s">
        <v>327</v>
      </c>
      <c r="F131" s="15" t="s">
        <v>23</v>
      </c>
      <c r="G131" s="15" t="s">
        <v>328</v>
      </c>
      <c r="H131" s="19">
        <v>77.5</v>
      </c>
      <c r="I131" s="19">
        <v>95.5</v>
      </c>
      <c r="J131" s="19">
        <f t="shared" si="13"/>
        <v>57.6666666666667</v>
      </c>
      <c r="K131" s="19">
        <v>76.4</v>
      </c>
      <c r="L131" s="19" t="s">
        <v>51</v>
      </c>
      <c r="M131" s="19">
        <f t="shared" si="18"/>
        <v>76.4</v>
      </c>
      <c r="N131" s="25">
        <f t="shared" si="16"/>
        <v>67.0333333333334</v>
      </c>
      <c r="O131" s="15">
        <v>5</v>
      </c>
      <c r="P131" s="42"/>
    </row>
    <row r="132" s="3" customFormat="1" ht="29" customHeight="1" spans="1:16">
      <c r="A132" s="15">
        <v>128</v>
      </c>
      <c r="B132" s="24"/>
      <c r="C132" s="24"/>
      <c r="D132" s="24"/>
      <c r="E132" s="18" t="s">
        <v>329</v>
      </c>
      <c r="F132" s="15" t="s">
        <v>23</v>
      </c>
      <c r="G132" s="15" t="s">
        <v>330</v>
      </c>
      <c r="H132" s="19">
        <v>85.5</v>
      </c>
      <c r="I132" s="19">
        <v>95.5</v>
      </c>
      <c r="J132" s="19">
        <f t="shared" si="13"/>
        <v>60.3333333333333</v>
      </c>
      <c r="K132" s="19">
        <v>70.8</v>
      </c>
      <c r="L132" s="19" t="s">
        <v>51</v>
      </c>
      <c r="M132" s="19">
        <f t="shared" si="18"/>
        <v>70.8</v>
      </c>
      <c r="N132" s="25">
        <f t="shared" si="16"/>
        <v>65.5666666666666</v>
      </c>
      <c r="O132" s="15">
        <v>6</v>
      </c>
      <c r="P132" s="42"/>
    </row>
    <row r="133" s="3" customFormat="1" ht="29" customHeight="1" spans="1:16">
      <c r="A133" s="15">
        <v>129</v>
      </c>
      <c r="B133" s="24"/>
      <c r="C133" s="24"/>
      <c r="D133" s="24"/>
      <c r="E133" s="18" t="s">
        <v>331</v>
      </c>
      <c r="F133" s="15" t="s">
        <v>23</v>
      </c>
      <c r="G133" s="15" t="s">
        <v>332</v>
      </c>
      <c r="H133" s="19">
        <v>90</v>
      </c>
      <c r="I133" s="19">
        <v>106</v>
      </c>
      <c r="J133" s="19">
        <f t="shared" si="13"/>
        <v>65.3333333333333</v>
      </c>
      <c r="K133" s="19">
        <v>64.9</v>
      </c>
      <c r="L133" s="19" t="s">
        <v>51</v>
      </c>
      <c r="M133" s="19">
        <f t="shared" si="18"/>
        <v>64.9</v>
      </c>
      <c r="N133" s="25">
        <f t="shared" si="16"/>
        <v>65.1166666666666</v>
      </c>
      <c r="O133" s="15">
        <v>7</v>
      </c>
      <c r="P133" s="42"/>
    </row>
    <row r="134" s="3" customFormat="1" ht="29" customHeight="1" spans="1:16">
      <c r="A134" s="15">
        <v>130</v>
      </c>
      <c r="B134" s="24"/>
      <c r="C134" s="24"/>
      <c r="D134" s="24"/>
      <c r="E134" s="18" t="s">
        <v>333</v>
      </c>
      <c r="F134" s="15" t="s">
        <v>23</v>
      </c>
      <c r="G134" s="15" t="s">
        <v>334</v>
      </c>
      <c r="H134" s="19">
        <v>80.5</v>
      </c>
      <c r="I134" s="19">
        <v>97</v>
      </c>
      <c r="J134" s="19">
        <f t="shared" si="13"/>
        <v>59.1666666666667</v>
      </c>
      <c r="K134" s="19">
        <v>69.6</v>
      </c>
      <c r="L134" s="19" t="s">
        <v>51</v>
      </c>
      <c r="M134" s="19">
        <f t="shared" si="18"/>
        <v>69.6</v>
      </c>
      <c r="N134" s="25">
        <f t="shared" si="16"/>
        <v>64.3833333333334</v>
      </c>
      <c r="O134" s="15">
        <v>8</v>
      </c>
      <c r="P134" s="42"/>
    </row>
    <row r="135" s="3" customFormat="1" ht="29" customHeight="1" spans="1:16">
      <c r="A135" s="15">
        <v>131</v>
      </c>
      <c r="B135" s="24"/>
      <c r="C135" s="24"/>
      <c r="D135" s="24"/>
      <c r="E135" s="18" t="s">
        <v>335</v>
      </c>
      <c r="F135" s="15" t="s">
        <v>23</v>
      </c>
      <c r="G135" s="15" t="s">
        <v>336</v>
      </c>
      <c r="H135" s="19">
        <v>98.5</v>
      </c>
      <c r="I135" s="19">
        <v>102.5</v>
      </c>
      <c r="J135" s="19">
        <f t="shared" si="13"/>
        <v>67</v>
      </c>
      <c r="K135" s="15" t="s">
        <v>38</v>
      </c>
      <c r="L135" s="19" t="s">
        <v>51</v>
      </c>
      <c r="M135" s="19">
        <v>0</v>
      </c>
      <c r="N135" s="25">
        <f t="shared" si="16"/>
        <v>33.5</v>
      </c>
      <c r="O135" s="15">
        <v>9</v>
      </c>
      <c r="P135" s="42"/>
    </row>
    <row r="136" s="3" customFormat="1" ht="29" customHeight="1" spans="1:16">
      <c r="A136" s="15">
        <v>132</v>
      </c>
      <c r="B136" s="24" t="s">
        <v>337</v>
      </c>
      <c r="C136" s="24" t="s">
        <v>338</v>
      </c>
      <c r="D136" s="24">
        <v>2</v>
      </c>
      <c r="E136" s="18" t="s">
        <v>339</v>
      </c>
      <c r="F136" s="15" t="s">
        <v>27</v>
      </c>
      <c r="G136" s="15" t="s">
        <v>340</v>
      </c>
      <c r="H136" s="19">
        <v>79</v>
      </c>
      <c r="I136" s="19">
        <v>99.5</v>
      </c>
      <c r="J136" s="19">
        <f t="shared" si="13"/>
        <v>59.5</v>
      </c>
      <c r="K136" s="19">
        <v>79.1</v>
      </c>
      <c r="L136" s="19" t="s">
        <v>51</v>
      </c>
      <c r="M136" s="19">
        <f t="shared" si="18"/>
        <v>79.1</v>
      </c>
      <c r="N136" s="25">
        <f t="shared" si="16"/>
        <v>69.3</v>
      </c>
      <c r="O136" s="15">
        <v>1</v>
      </c>
      <c r="P136" s="42" t="s">
        <v>25</v>
      </c>
    </row>
    <row r="137" s="3" customFormat="1" ht="29" customHeight="1" spans="1:16">
      <c r="A137" s="15">
        <v>133</v>
      </c>
      <c r="B137" s="24"/>
      <c r="C137" s="24"/>
      <c r="D137" s="24"/>
      <c r="E137" s="18" t="s">
        <v>341</v>
      </c>
      <c r="F137" s="15" t="s">
        <v>23</v>
      </c>
      <c r="G137" s="36" t="s">
        <v>342</v>
      </c>
      <c r="H137" s="19">
        <v>65</v>
      </c>
      <c r="I137" s="19">
        <v>102</v>
      </c>
      <c r="J137" s="19">
        <f t="shared" si="13"/>
        <v>55.6666666666667</v>
      </c>
      <c r="K137" s="19">
        <v>80</v>
      </c>
      <c r="L137" s="19" t="s">
        <v>51</v>
      </c>
      <c r="M137" s="19">
        <f t="shared" si="18"/>
        <v>80</v>
      </c>
      <c r="N137" s="25">
        <f t="shared" si="16"/>
        <v>67.8333333333333</v>
      </c>
      <c r="O137" s="15">
        <v>2</v>
      </c>
      <c r="P137" s="42" t="s">
        <v>25</v>
      </c>
    </row>
    <row r="138" s="3" customFormat="1" ht="29" customHeight="1" spans="1:16">
      <c r="A138" s="15">
        <v>134</v>
      </c>
      <c r="B138" s="24"/>
      <c r="C138" s="24"/>
      <c r="D138" s="24"/>
      <c r="E138" s="18" t="s">
        <v>343</v>
      </c>
      <c r="F138" s="15" t="s">
        <v>23</v>
      </c>
      <c r="G138" s="36" t="s">
        <v>344</v>
      </c>
      <c r="H138" s="19">
        <v>83.5</v>
      </c>
      <c r="I138" s="19">
        <v>84</v>
      </c>
      <c r="J138" s="19">
        <f t="shared" si="13"/>
        <v>55.8333333333333</v>
      </c>
      <c r="K138" s="19">
        <v>76.6</v>
      </c>
      <c r="L138" s="19" t="s">
        <v>51</v>
      </c>
      <c r="M138" s="19">
        <f t="shared" si="18"/>
        <v>76.6</v>
      </c>
      <c r="N138" s="25">
        <f t="shared" si="16"/>
        <v>66.2166666666666</v>
      </c>
      <c r="O138" s="15">
        <v>3</v>
      </c>
      <c r="P138" s="42"/>
    </row>
    <row r="139" s="3" customFormat="1" ht="29" customHeight="1" spans="1:16">
      <c r="A139" s="15">
        <v>135</v>
      </c>
      <c r="B139" s="24"/>
      <c r="C139" s="24"/>
      <c r="D139" s="24"/>
      <c r="E139" s="18" t="s">
        <v>345</v>
      </c>
      <c r="F139" s="15" t="s">
        <v>23</v>
      </c>
      <c r="G139" s="15" t="s">
        <v>346</v>
      </c>
      <c r="H139" s="19">
        <v>90.5</v>
      </c>
      <c r="I139" s="19">
        <v>81</v>
      </c>
      <c r="J139" s="19">
        <f t="shared" si="13"/>
        <v>57.1666666666667</v>
      </c>
      <c r="K139" s="19">
        <v>73.4</v>
      </c>
      <c r="L139" s="19" t="s">
        <v>51</v>
      </c>
      <c r="M139" s="19">
        <f t="shared" si="18"/>
        <v>73.4</v>
      </c>
      <c r="N139" s="25">
        <f t="shared" si="16"/>
        <v>65.2833333333334</v>
      </c>
      <c r="O139" s="15">
        <v>4</v>
      </c>
      <c r="P139" s="42"/>
    </row>
    <row r="140" s="3" customFormat="1" ht="29" customHeight="1" spans="1:16">
      <c r="A140" s="15">
        <v>136</v>
      </c>
      <c r="B140" s="24"/>
      <c r="C140" s="24"/>
      <c r="D140" s="24"/>
      <c r="E140" s="18" t="s">
        <v>347</v>
      </c>
      <c r="F140" s="15" t="s">
        <v>27</v>
      </c>
      <c r="G140" s="15" t="s">
        <v>348</v>
      </c>
      <c r="H140" s="19">
        <v>78.5</v>
      </c>
      <c r="I140" s="19">
        <v>90</v>
      </c>
      <c r="J140" s="19">
        <f t="shared" si="13"/>
        <v>56.1666666666667</v>
      </c>
      <c r="K140" s="19">
        <v>52.8</v>
      </c>
      <c r="L140" s="19" t="s">
        <v>51</v>
      </c>
      <c r="M140" s="19">
        <f t="shared" si="18"/>
        <v>52.8</v>
      </c>
      <c r="N140" s="25">
        <f t="shared" si="16"/>
        <v>54.4833333333333</v>
      </c>
      <c r="O140" s="15">
        <v>5</v>
      </c>
      <c r="P140" s="42"/>
    </row>
    <row r="141" s="3" customFormat="1" ht="29" customHeight="1" spans="1:16">
      <c r="A141" s="15">
        <v>137</v>
      </c>
      <c r="B141" s="24"/>
      <c r="C141" s="24"/>
      <c r="D141" s="24"/>
      <c r="E141" s="18" t="s">
        <v>349</v>
      </c>
      <c r="F141" s="15" t="s">
        <v>23</v>
      </c>
      <c r="G141" s="15" t="s">
        <v>350</v>
      </c>
      <c r="H141" s="19">
        <v>93</v>
      </c>
      <c r="I141" s="19">
        <v>105</v>
      </c>
      <c r="J141" s="19">
        <f t="shared" si="13"/>
        <v>66</v>
      </c>
      <c r="K141" s="15" t="s">
        <v>38</v>
      </c>
      <c r="L141" s="19" t="s">
        <v>51</v>
      </c>
      <c r="M141" s="19">
        <v>0</v>
      </c>
      <c r="N141" s="25">
        <f t="shared" si="16"/>
        <v>33</v>
      </c>
      <c r="O141" s="15">
        <v>6</v>
      </c>
      <c r="P141" s="42"/>
    </row>
    <row r="142" s="3" customFormat="1" ht="43" customHeight="1" spans="1:16">
      <c r="A142" s="15">
        <v>138</v>
      </c>
      <c r="B142" s="24"/>
      <c r="C142" s="24" t="s">
        <v>351</v>
      </c>
      <c r="D142" s="24">
        <v>1</v>
      </c>
      <c r="E142" s="18" t="s">
        <v>352</v>
      </c>
      <c r="F142" s="15" t="s">
        <v>23</v>
      </c>
      <c r="G142" s="15" t="s">
        <v>353</v>
      </c>
      <c r="H142" s="19">
        <v>76</v>
      </c>
      <c r="I142" s="19">
        <v>61.5</v>
      </c>
      <c r="J142" s="19">
        <f t="shared" si="13"/>
        <v>45.8333333333333</v>
      </c>
      <c r="K142" s="19">
        <v>77.8</v>
      </c>
      <c r="L142" s="25">
        <v>65</v>
      </c>
      <c r="M142" s="19">
        <f>K142/2+L142/2</f>
        <v>71.4</v>
      </c>
      <c r="N142" s="25">
        <f t="shared" si="16"/>
        <v>58.6166666666667</v>
      </c>
      <c r="O142" s="15">
        <v>1</v>
      </c>
      <c r="P142" s="49" t="s">
        <v>354</v>
      </c>
    </row>
    <row r="143" s="3" customFormat="1" ht="41" customHeight="1" spans="1:16">
      <c r="A143" s="15">
        <v>139</v>
      </c>
      <c r="B143" s="24"/>
      <c r="C143" s="24"/>
      <c r="D143" s="24"/>
      <c r="E143" s="18" t="s">
        <v>355</v>
      </c>
      <c r="F143" s="15" t="s">
        <v>23</v>
      </c>
      <c r="G143" s="15" t="s">
        <v>356</v>
      </c>
      <c r="H143" s="19">
        <v>63.5</v>
      </c>
      <c r="I143" s="19">
        <v>69</v>
      </c>
      <c r="J143" s="19">
        <f t="shared" si="13"/>
        <v>44.1666666666667</v>
      </c>
      <c r="K143" s="19">
        <v>59</v>
      </c>
      <c r="L143" s="15" t="s">
        <v>38</v>
      </c>
      <c r="M143" s="19">
        <f>K143/2</f>
        <v>29.5</v>
      </c>
      <c r="N143" s="25">
        <f t="shared" si="16"/>
        <v>36.8333333333333</v>
      </c>
      <c r="O143" s="15">
        <v>2</v>
      </c>
      <c r="P143" s="49"/>
    </row>
    <row r="144" s="3" customFormat="1" ht="29" customHeight="1" spans="1:16">
      <c r="A144" s="15">
        <v>140</v>
      </c>
      <c r="B144" s="24"/>
      <c r="C144" s="24" t="s">
        <v>357</v>
      </c>
      <c r="D144" s="24">
        <v>1</v>
      </c>
      <c r="E144" s="18" t="s">
        <v>358</v>
      </c>
      <c r="F144" s="15" t="s">
        <v>27</v>
      </c>
      <c r="G144" s="15" t="s">
        <v>359</v>
      </c>
      <c r="H144" s="19">
        <v>91</v>
      </c>
      <c r="I144" s="19">
        <v>98.5</v>
      </c>
      <c r="J144" s="19">
        <f t="shared" si="13"/>
        <v>63.1666666666667</v>
      </c>
      <c r="K144" s="19">
        <v>84.2</v>
      </c>
      <c r="L144" s="19" t="s">
        <v>51</v>
      </c>
      <c r="M144" s="19">
        <f t="shared" si="18"/>
        <v>84.2</v>
      </c>
      <c r="N144" s="25">
        <f t="shared" si="16"/>
        <v>73.6833333333334</v>
      </c>
      <c r="O144" s="15">
        <v>1</v>
      </c>
      <c r="P144" s="42" t="s">
        <v>25</v>
      </c>
    </row>
    <row r="145" s="3" customFormat="1" ht="29" customHeight="1" spans="1:16">
      <c r="A145" s="15">
        <v>141</v>
      </c>
      <c r="B145" s="24"/>
      <c r="C145" s="24"/>
      <c r="D145" s="24"/>
      <c r="E145" s="18" t="s">
        <v>360</v>
      </c>
      <c r="F145" s="15" t="s">
        <v>27</v>
      </c>
      <c r="G145" s="15" t="s">
        <v>361</v>
      </c>
      <c r="H145" s="19">
        <v>89.5</v>
      </c>
      <c r="I145" s="19">
        <v>93</v>
      </c>
      <c r="J145" s="19">
        <f t="shared" si="13"/>
        <v>60.8333333333333</v>
      </c>
      <c r="K145" s="19">
        <v>79.6</v>
      </c>
      <c r="L145" s="19" t="s">
        <v>51</v>
      </c>
      <c r="M145" s="19">
        <f t="shared" si="18"/>
        <v>79.6</v>
      </c>
      <c r="N145" s="25">
        <f t="shared" si="16"/>
        <v>70.2166666666666</v>
      </c>
      <c r="O145" s="15">
        <v>2</v>
      </c>
      <c r="P145" s="42"/>
    </row>
    <row r="146" s="3" customFormat="1" ht="29" customHeight="1" spans="1:16">
      <c r="A146" s="15">
        <v>142</v>
      </c>
      <c r="B146" s="24"/>
      <c r="C146" s="24"/>
      <c r="D146" s="24"/>
      <c r="E146" s="18" t="s">
        <v>362</v>
      </c>
      <c r="F146" s="15" t="s">
        <v>27</v>
      </c>
      <c r="G146" s="15" t="s">
        <v>363</v>
      </c>
      <c r="H146" s="19">
        <v>75</v>
      </c>
      <c r="I146" s="19">
        <v>100.5</v>
      </c>
      <c r="J146" s="19">
        <f t="shared" si="13"/>
        <v>58.5</v>
      </c>
      <c r="K146" s="19">
        <v>71.4</v>
      </c>
      <c r="L146" s="19" t="s">
        <v>51</v>
      </c>
      <c r="M146" s="19">
        <f t="shared" si="18"/>
        <v>71.4</v>
      </c>
      <c r="N146" s="25">
        <f t="shared" si="16"/>
        <v>64.95</v>
      </c>
      <c r="O146" s="15">
        <v>3</v>
      </c>
      <c r="P146" s="42"/>
    </row>
    <row r="147" s="3" customFormat="1" ht="29" customHeight="1" spans="1:16">
      <c r="A147" s="15">
        <v>143</v>
      </c>
      <c r="B147" s="24" t="s">
        <v>364</v>
      </c>
      <c r="C147" s="24" t="s">
        <v>365</v>
      </c>
      <c r="D147" s="24">
        <v>3</v>
      </c>
      <c r="E147" s="18" t="s">
        <v>366</v>
      </c>
      <c r="F147" s="15" t="s">
        <v>27</v>
      </c>
      <c r="G147" s="15" t="s">
        <v>367</v>
      </c>
      <c r="H147" s="19">
        <v>98</v>
      </c>
      <c r="I147" s="19">
        <v>84</v>
      </c>
      <c r="J147" s="19">
        <f t="shared" si="13"/>
        <v>60.6666666666667</v>
      </c>
      <c r="K147" s="19">
        <v>81.6</v>
      </c>
      <c r="L147" s="19" t="s">
        <v>51</v>
      </c>
      <c r="M147" s="19">
        <f t="shared" si="18"/>
        <v>81.6</v>
      </c>
      <c r="N147" s="25">
        <f t="shared" si="16"/>
        <v>71.1333333333334</v>
      </c>
      <c r="O147" s="15">
        <v>1</v>
      </c>
      <c r="P147" s="42" t="s">
        <v>25</v>
      </c>
    </row>
    <row r="148" s="3" customFormat="1" ht="29" customHeight="1" spans="1:16">
      <c r="A148" s="15">
        <v>144</v>
      </c>
      <c r="B148" s="24"/>
      <c r="C148" s="24"/>
      <c r="D148" s="24"/>
      <c r="E148" s="18" t="s">
        <v>368</v>
      </c>
      <c r="F148" s="15" t="s">
        <v>27</v>
      </c>
      <c r="G148" s="15" t="s">
        <v>369</v>
      </c>
      <c r="H148" s="19">
        <v>98</v>
      </c>
      <c r="I148" s="19">
        <v>93.5</v>
      </c>
      <c r="J148" s="19">
        <f t="shared" si="13"/>
        <v>63.8333333333333</v>
      </c>
      <c r="K148" s="19">
        <v>77</v>
      </c>
      <c r="L148" s="19" t="s">
        <v>51</v>
      </c>
      <c r="M148" s="19">
        <f t="shared" si="18"/>
        <v>77</v>
      </c>
      <c r="N148" s="25">
        <f t="shared" si="16"/>
        <v>70.4166666666667</v>
      </c>
      <c r="O148" s="15">
        <v>2</v>
      </c>
      <c r="P148" s="42" t="s">
        <v>25</v>
      </c>
    </row>
    <row r="149" s="3" customFormat="1" ht="29" customHeight="1" spans="1:16">
      <c r="A149" s="15">
        <v>145</v>
      </c>
      <c r="B149" s="24"/>
      <c r="C149" s="24"/>
      <c r="D149" s="24"/>
      <c r="E149" s="18" t="s">
        <v>370</v>
      </c>
      <c r="F149" s="15" t="s">
        <v>23</v>
      </c>
      <c r="G149" s="15" t="s">
        <v>371</v>
      </c>
      <c r="H149" s="19">
        <v>93</v>
      </c>
      <c r="I149" s="19">
        <v>96</v>
      </c>
      <c r="J149" s="19">
        <f t="shared" si="13"/>
        <v>63</v>
      </c>
      <c r="K149" s="19">
        <v>75.7</v>
      </c>
      <c r="L149" s="19" t="s">
        <v>51</v>
      </c>
      <c r="M149" s="19">
        <f t="shared" si="18"/>
        <v>75.7</v>
      </c>
      <c r="N149" s="25">
        <f t="shared" si="16"/>
        <v>69.35</v>
      </c>
      <c r="O149" s="15">
        <v>3</v>
      </c>
      <c r="P149" s="42" t="s">
        <v>25</v>
      </c>
    </row>
    <row r="150" s="3" customFormat="1" ht="29" customHeight="1" spans="1:16">
      <c r="A150" s="15">
        <v>146</v>
      </c>
      <c r="B150" s="24"/>
      <c r="C150" s="24"/>
      <c r="D150" s="24"/>
      <c r="E150" s="18" t="s">
        <v>372</v>
      </c>
      <c r="F150" s="15" t="s">
        <v>27</v>
      </c>
      <c r="G150" s="15" t="s">
        <v>373</v>
      </c>
      <c r="H150" s="19">
        <v>84.5</v>
      </c>
      <c r="I150" s="19">
        <v>87</v>
      </c>
      <c r="J150" s="19">
        <f t="shared" si="13"/>
        <v>57.1666666666667</v>
      </c>
      <c r="K150" s="19">
        <v>80.7</v>
      </c>
      <c r="L150" s="19" t="s">
        <v>51</v>
      </c>
      <c r="M150" s="19">
        <f t="shared" si="18"/>
        <v>80.7</v>
      </c>
      <c r="N150" s="25">
        <f t="shared" si="16"/>
        <v>68.9333333333334</v>
      </c>
      <c r="O150" s="15">
        <v>4</v>
      </c>
      <c r="P150" s="42"/>
    </row>
    <row r="151" s="3" customFormat="1" ht="29" customHeight="1" spans="1:16">
      <c r="A151" s="15">
        <v>147</v>
      </c>
      <c r="B151" s="24"/>
      <c r="C151" s="24"/>
      <c r="D151" s="24"/>
      <c r="E151" s="18" t="s">
        <v>374</v>
      </c>
      <c r="F151" s="15" t="s">
        <v>23</v>
      </c>
      <c r="G151" s="15" t="s">
        <v>375</v>
      </c>
      <c r="H151" s="19">
        <v>81</v>
      </c>
      <c r="I151" s="19">
        <v>93</v>
      </c>
      <c r="J151" s="19">
        <f t="shared" si="13"/>
        <v>58</v>
      </c>
      <c r="K151" s="19">
        <v>78.6</v>
      </c>
      <c r="L151" s="19" t="s">
        <v>51</v>
      </c>
      <c r="M151" s="19">
        <f t="shared" si="18"/>
        <v>78.6</v>
      </c>
      <c r="N151" s="25">
        <f t="shared" si="16"/>
        <v>68.3</v>
      </c>
      <c r="O151" s="15">
        <v>5</v>
      </c>
      <c r="P151" s="42"/>
    </row>
    <row r="152" s="3" customFormat="1" ht="29" customHeight="1" spans="1:16">
      <c r="A152" s="15">
        <v>148</v>
      </c>
      <c r="B152" s="24"/>
      <c r="C152" s="24"/>
      <c r="D152" s="24"/>
      <c r="E152" s="18" t="s">
        <v>376</v>
      </c>
      <c r="F152" s="15" t="s">
        <v>23</v>
      </c>
      <c r="G152" s="15" t="s">
        <v>377</v>
      </c>
      <c r="H152" s="19">
        <v>76</v>
      </c>
      <c r="I152" s="19">
        <v>90</v>
      </c>
      <c r="J152" s="19">
        <f t="shared" si="13"/>
        <v>55.3333333333333</v>
      </c>
      <c r="K152" s="19">
        <v>75.3</v>
      </c>
      <c r="L152" s="19" t="s">
        <v>51</v>
      </c>
      <c r="M152" s="19">
        <f t="shared" si="18"/>
        <v>75.3</v>
      </c>
      <c r="N152" s="25">
        <f t="shared" si="16"/>
        <v>65.3166666666666</v>
      </c>
      <c r="O152" s="15">
        <v>6</v>
      </c>
      <c r="P152" s="42"/>
    </row>
    <row r="153" s="3" customFormat="1" ht="29" customHeight="1" spans="1:16">
      <c r="A153" s="15">
        <v>149</v>
      </c>
      <c r="B153" s="24"/>
      <c r="C153" s="24"/>
      <c r="D153" s="24"/>
      <c r="E153" s="18" t="s">
        <v>378</v>
      </c>
      <c r="F153" s="15" t="s">
        <v>23</v>
      </c>
      <c r="G153" s="15" t="s">
        <v>379</v>
      </c>
      <c r="H153" s="19">
        <v>89.5</v>
      </c>
      <c r="I153" s="19">
        <v>86</v>
      </c>
      <c r="J153" s="19">
        <f t="shared" si="13"/>
        <v>58.5</v>
      </c>
      <c r="K153" s="19">
        <v>58</v>
      </c>
      <c r="L153" s="19" t="s">
        <v>51</v>
      </c>
      <c r="M153" s="19">
        <f t="shared" si="18"/>
        <v>58</v>
      </c>
      <c r="N153" s="25">
        <f t="shared" si="16"/>
        <v>58.25</v>
      </c>
      <c r="O153" s="15">
        <v>7</v>
      </c>
      <c r="P153" s="42"/>
    </row>
    <row r="154" s="3" customFormat="1" ht="29" customHeight="1" spans="1:16">
      <c r="A154" s="15">
        <v>150</v>
      </c>
      <c r="B154" s="24"/>
      <c r="C154" s="24"/>
      <c r="D154" s="24"/>
      <c r="E154" s="18" t="s">
        <v>380</v>
      </c>
      <c r="F154" s="15" t="s">
        <v>23</v>
      </c>
      <c r="G154" s="15" t="s">
        <v>381</v>
      </c>
      <c r="H154" s="19">
        <v>85.5</v>
      </c>
      <c r="I154" s="19">
        <v>92.5</v>
      </c>
      <c r="J154" s="19">
        <f t="shared" si="13"/>
        <v>59.3333333333333</v>
      </c>
      <c r="K154" s="15" t="s">
        <v>38</v>
      </c>
      <c r="L154" s="19" t="s">
        <v>51</v>
      </c>
      <c r="M154" s="19">
        <v>0</v>
      </c>
      <c r="N154" s="25">
        <f t="shared" si="16"/>
        <v>29.6666666666667</v>
      </c>
      <c r="O154" s="15">
        <v>8</v>
      </c>
      <c r="P154" s="42"/>
    </row>
    <row r="155" s="3" customFormat="1" ht="29" customHeight="1" spans="1:16">
      <c r="A155" s="15">
        <v>151</v>
      </c>
      <c r="B155" s="24"/>
      <c r="C155" s="24" t="s">
        <v>382</v>
      </c>
      <c r="D155" s="24">
        <v>1</v>
      </c>
      <c r="E155" s="18" t="s">
        <v>383</v>
      </c>
      <c r="F155" s="15" t="s">
        <v>27</v>
      </c>
      <c r="G155" s="15" t="s">
        <v>384</v>
      </c>
      <c r="H155" s="19">
        <v>108.5</v>
      </c>
      <c r="I155" s="19">
        <v>112</v>
      </c>
      <c r="J155" s="19">
        <f t="shared" si="13"/>
        <v>73.5</v>
      </c>
      <c r="K155" s="19">
        <v>82.6</v>
      </c>
      <c r="L155" s="19" t="s">
        <v>51</v>
      </c>
      <c r="M155" s="19">
        <f t="shared" si="18"/>
        <v>82.6</v>
      </c>
      <c r="N155" s="25">
        <f t="shared" si="16"/>
        <v>78.05</v>
      </c>
      <c r="O155" s="15">
        <v>1</v>
      </c>
      <c r="P155" s="42" t="s">
        <v>25</v>
      </c>
    </row>
    <row r="156" s="3" customFormat="1" ht="29" customHeight="1" spans="1:16">
      <c r="A156" s="15">
        <v>152</v>
      </c>
      <c r="B156" s="24"/>
      <c r="C156" s="24"/>
      <c r="D156" s="24"/>
      <c r="E156" s="18" t="s">
        <v>385</v>
      </c>
      <c r="F156" s="15" t="s">
        <v>27</v>
      </c>
      <c r="G156" s="15" t="s">
        <v>386</v>
      </c>
      <c r="H156" s="19">
        <v>103.5</v>
      </c>
      <c r="I156" s="19">
        <v>96.5</v>
      </c>
      <c r="J156" s="19">
        <f t="shared" si="13"/>
        <v>66.6666666666667</v>
      </c>
      <c r="K156" s="15" t="s">
        <v>38</v>
      </c>
      <c r="L156" s="19" t="s">
        <v>51</v>
      </c>
      <c r="M156" s="19">
        <v>0</v>
      </c>
      <c r="N156" s="25">
        <f t="shared" si="16"/>
        <v>33.3333333333333</v>
      </c>
      <c r="O156" s="15">
        <v>2</v>
      </c>
      <c r="P156" s="42"/>
    </row>
    <row r="157" s="3" customFormat="1" ht="29" customHeight="1" spans="1:16">
      <c r="A157" s="15">
        <v>153</v>
      </c>
      <c r="B157" s="24" t="s">
        <v>387</v>
      </c>
      <c r="C157" s="24" t="s">
        <v>388</v>
      </c>
      <c r="D157" s="24">
        <v>2</v>
      </c>
      <c r="E157" s="18" t="s">
        <v>389</v>
      </c>
      <c r="F157" s="15" t="s">
        <v>23</v>
      </c>
      <c r="G157" s="15" t="s">
        <v>390</v>
      </c>
      <c r="H157" s="19">
        <v>92</v>
      </c>
      <c r="I157" s="19">
        <v>98</v>
      </c>
      <c r="J157" s="19">
        <f t="shared" ref="J157:J174" si="19">(H157+I157)/3</f>
        <v>63.3333333333333</v>
      </c>
      <c r="K157" s="19">
        <v>84</v>
      </c>
      <c r="L157" s="19" t="s">
        <v>51</v>
      </c>
      <c r="M157" s="19">
        <f t="shared" si="18"/>
        <v>84</v>
      </c>
      <c r="N157" s="25">
        <f t="shared" si="16"/>
        <v>73.6666666666667</v>
      </c>
      <c r="O157" s="15">
        <v>1</v>
      </c>
      <c r="P157" s="42" t="s">
        <v>25</v>
      </c>
    </row>
    <row r="158" s="3" customFormat="1" ht="29" customHeight="1" spans="1:16">
      <c r="A158" s="15">
        <v>154</v>
      </c>
      <c r="B158" s="24"/>
      <c r="C158" s="24"/>
      <c r="D158" s="24"/>
      <c r="E158" s="18" t="s">
        <v>391</v>
      </c>
      <c r="F158" s="15" t="s">
        <v>23</v>
      </c>
      <c r="G158" s="15" t="s">
        <v>392</v>
      </c>
      <c r="H158" s="19">
        <v>90.5</v>
      </c>
      <c r="I158" s="19">
        <v>97.5</v>
      </c>
      <c r="J158" s="19">
        <f t="shared" si="19"/>
        <v>62.6666666666667</v>
      </c>
      <c r="K158" s="19">
        <v>82</v>
      </c>
      <c r="L158" s="19" t="s">
        <v>51</v>
      </c>
      <c r="M158" s="19">
        <f t="shared" ref="M158:M174" si="20">K158</f>
        <v>82</v>
      </c>
      <c r="N158" s="25">
        <f t="shared" si="16"/>
        <v>72.3333333333333</v>
      </c>
      <c r="O158" s="15">
        <v>2</v>
      </c>
      <c r="P158" s="42" t="s">
        <v>25</v>
      </c>
    </row>
    <row r="159" s="3" customFormat="1" ht="29" customHeight="1" spans="1:16">
      <c r="A159" s="15">
        <v>155</v>
      </c>
      <c r="B159" s="24"/>
      <c r="C159" s="24"/>
      <c r="D159" s="24"/>
      <c r="E159" s="18" t="s">
        <v>393</v>
      </c>
      <c r="F159" s="15" t="s">
        <v>23</v>
      </c>
      <c r="G159" s="15" t="s">
        <v>394</v>
      </c>
      <c r="H159" s="19">
        <v>93.5</v>
      </c>
      <c r="I159" s="19">
        <v>97</v>
      </c>
      <c r="J159" s="19">
        <f t="shared" si="19"/>
        <v>63.5</v>
      </c>
      <c r="K159" s="19">
        <v>80.9</v>
      </c>
      <c r="L159" s="19" t="s">
        <v>51</v>
      </c>
      <c r="M159" s="19">
        <f t="shared" si="20"/>
        <v>80.9</v>
      </c>
      <c r="N159" s="25">
        <f t="shared" si="16"/>
        <v>72.2</v>
      </c>
      <c r="O159" s="15">
        <v>3</v>
      </c>
      <c r="P159" s="42"/>
    </row>
    <row r="160" s="3" customFormat="1" ht="29" customHeight="1" spans="1:16">
      <c r="A160" s="15">
        <v>156</v>
      </c>
      <c r="B160" s="24"/>
      <c r="C160" s="24"/>
      <c r="D160" s="24"/>
      <c r="E160" s="18" t="s">
        <v>395</v>
      </c>
      <c r="F160" s="15" t="s">
        <v>27</v>
      </c>
      <c r="G160" s="15" t="s">
        <v>396</v>
      </c>
      <c r="H160" s="19">
        <v>89.5</v>
      </c>
      <c r="I160" s="19">
        <v>106.5</v>
      </c>
      <c r="J160" s="19">
        <f t="shared" si="19"/>
        <v>65.3333333333333</v>
      </c>
      <c r="K160" s="19">
        <v>78.6</v>
      </c>
      <c r="L160" s="19" t="s">
        <v>51</v>
      </c>
      <c r="M160" s="19">
        <f t="shared" si="20"/>
        <v>78.6</v>
      </c>
      <c r="N160" s="25">
        <f t="shared" si="16"/>
        <v>71.9666666666666</v>
      </c>
      <c r="O160" s="15">
        <v>4</v>
      </c>
      <c r="P160" s="42"/>
    </row>
    <row r="161" s="3" customFormat="1" ht="29" customHeight="1" spans="1:16">
      <c r="A161" s="15">
        <v>157</v>
      </c>
      <c r="B161" s="24"/>
      <c r="C161" s="24"/>
      <c r="D161" s="24"/>
      <c r="E161" s="18" t="s">
        <v>397</v>
      </c>
      <c r="F161" s="15" t="s">
        <v>23</v>
      </c>
      <c r="G161" s="15" t="s">
        <v>398</v>
      </c>
      <c r="H161" s="19">
        <v>93.5</v>
      </c>
      <c r="I161" s="19">
        <v>94</v>
      </c>
      <c r="J161" s="19">
        <f t="shared" si="19"/>
        <v>62.5</v>
      </c>
      <c r="K161" s="19">
        <v>76.4</v>
      </c>
      <c r="L161" s="19" t="s">
        <v>51</v>
      </c>
      <c r="M161" s="19">
        <f t="shared" si="20"/>
        <v>76.4</v>
      </c>
      <c r="N161" s="25">
        <f t="shared" si="16"/>
        <v>69.45</v>
      </c>
      <c r="O161" s="15">
        <v>5</v>
      </c>
      <c r="P161" s="42"/>
    </row>
    <row r="162" s="3" customFormat="1" ht="29" customHeight="1" spans="1:16">
      <c r="A162" s="15">
        <v>158</v>
      </c>
      <c r="B162" s="24"/>
      <c r="C162" s="24"/>
      <c r="D162" s="24"/>
      <c r="E162" s="18" t="s">
        <v>399</v>
      </c>
      <c r="F162" s="15" t="s">
        <v>23</v>
      </c>
      <c r="G162" s="15" t="s">
        <v>400</v>
      </c>
      <c r="H162" s="19">
        <v>94.5</v>
      </c>
      <c r="I162" s="19">
        <v>93.5</v>
      </c>
      <c r="J162" s="19">
        <f t="shared" si="19"/>
        <v>62.6666666666667</v>
      </c>
      <c r="K162" s="19">
        <v>72.6</v>
      </c>
      <c r="L162" s="19" t="s">
        <v>51</v>
      </c>
      <c r="M162" s="19">
        <f t="shared" si="20"/>
        <v>72.6</v>
      </c>
      <c r="N162" s="25">
        <f t="shared" si="16"/>
        <v>67.6333333333334</v>
      </c>
      <c r="O162" s="15">
        <v>6</v>
      </c>
      <c r="P162" s="42"/>
    </row>
    <row r="163" s="3" customFormat="1" ht="29" customHeight="1" spans="1:16">
      <c r="A163" s="15">
        <v>159</v>
      </c>
      <c r="B163" s="24"/>
      <c r="C163" s="24" t="s">
        <v>401</v>
      </c>
      <c r="D163" s="24">
        <v>1</v>
      </c>
      <c r="E163" s="18" t="s">
        <v>402</v>
      </c>
      <c r="F163" s="15" t="s">
        <v>27</v>
      </c>
      <c r="G163" s="15" t="s">
        <v>403</v>
      </c>
      <c r="H163" s="19">
        <v>105.5</v>
      </c>
      <c r="I163" s="19">
        <v>105.5</v>
      </c>
      <c r="J163" s="19">
        <f t="shared" si="19"/>
        <v>70.3333333333333</v>
      </c>
      <c r="K163" s="19">
        <v>80.2</v>
      </c>
      <c r="L163" s="19" t="s">
        <v>51</v>
      </c>
      <c r="M163" s="19">
        <f t="shared" si="20"/>
        <v>80.2</v>
      </c>
      <c r="N163" s="25">
        <f t="shared" si="16"/>
        <v>75.2666666666667</v>
      </c>
      <c r="O163" s="15">
        <v>1</v>
      </c>
      <c r="P163" s="42" t="s">
        <v>25</v>
      </c>
    </row>
    <row r="164" s="3" customFormat="1" ht="29" customHeight="1" spans="1:16">
      <c r="A164" s="15">
        <v>160</v>
      </c>
      <c r="B164" s="24"/>
      <c r="C164" s="24"/>
      <c r="D164" s="24"/>
      <c r="E164" s="18" t="s">
        <v>404</v>
      </c>
      <c r="F164" s="15" t="s">
        <v>27</v>
      </c>
      <c r="G164" s="15" t="s">
        <v>405</v>
      </c>
      <c r="H164" s="19">
        <v>88.5</v>
      </c>
      <c r="I164" s="19">
        <v>107</v>
      </c>
      <c r="J164" s="19">
        <f t="shared" si="19"/>
        <v>65.1666666666667</v>
      </c>
      <c r="K164" s="19">
        <v>75.8</v>
      </c>
      <c r="L164" s="19" t="s">
        <v>51</v>
      </c>
      <c r="M164" s="19">
        <f t="shared" si="20"/>
        <v>75.8</v>
      </c>
      <c r="N164" s="25">
        <f t="shared" si="16"/>
        <v>70.4833333333333</v>
      </c>
      <c r="O164" s="15">
        <v>2</v>
      </c>
      <c r="P164" s="42"/>
    </row>
    <row r="165" s="3" customFormat="1" ht="29" customHeight="1" spans="1:16">
      <c r="A165" s="15">
        <v>161</v>
      </c>
      <c r="B165" s="24"/>
      <c r="C165" s="24"/>
      <c r="D165" s="24"/>
      <c r="E165" s="18" t="s">
        <v>406</v>
      </c>
      <c r="F165" s="15" t="s">
        <v>27</v>
      </c>
      <c r="G165" s="15" t="s">
        <v>407</v>
      </c>
      <c r="H165" s="19">
        <v>96.5</v>
      </c>
      <c r="I165" s="19">
        <v>97</v>
      </c>
      <c r="J165" s="19">
        <f t="shared" si="19"/>
        <v>64.5</v>
      </c>
      <c r="K165" s="19">
        <v>58.2</v>
      </c>
      <c r="L165" s="19" t="s">
        <v>51</v>
      </c>
      <c r="M165" s="19">
        <f t="shared" si="20"/>
        <v>58.2</v>
      </c>
      <c r="N165" s="25">
        <f t="shared" si="16"/>
        <v>61.35</v>
      </c>
      <c r="O165" s="15">
        <v>3</v>
      </c>
      <c r="P165" s="42"/>
    </row>
    <row r="166" s="3" customFormat="1" ht="29" customHeight="1" spans="1:16">
      <c r="A166" s="15">
        <v>162</v>
      </c>
      <c r="B166" s="24" t="s">
        <v>408</v>
      </c>
      <c r="C166" s="24" t="s">
        <v>409</v>
      </c>
      <c r="D166" s="24">
        <v>2</v>
      </c>
      <c r="E166" s="18" t="s">
        <v>410</v>
      </c>
      <c r="F166" s="15" t="s">
        <v>23</v>
      </c>
      <c r="G166" s="15" t="s">
        <v>411</v>
      </c>
      <c r="H166" s="19">
        <v>84</v>
      </c>
      <c r="I166" s="19">
        <v>94</v>
      </c>
      <c r="J166" s="19">
        <f t="shared" si="19"/>
        <v>59.3333333333333</v>
      </c>
      <c r="K166" s="19">
        <v>81</v>
      </c>
      <c r="L166" s="19" t="s">
        <v>51</v>
      </c>
      <c r="M166" s="19">
        <f t="shared" si="20"/>
        <v>81</v>
      </c>
      <c r="N166" s="25">
        <f t="shared" ref="N166:N174" si="21">(J166+M166)/2</f>
        <v>70.1666666666667</v>
      </c>
      <c r="O166" s="15">
        <v>1</v>
      </c>
      <c r="P166" s="42" t="s">
        <v>25</v>
      </c>
    </row>
    <row r="167" s="3" customFormat="1" ht="29" customHeight="1" spans="1:16">
      <c r="A167" s="15">
        <v>163</v>
      </c>
      <c r="B167" s="24"/>
      <c r="C167" s="24"/>
      <c r="D167" s="24"/>
      <c r="E167" s="18" t="s">
        <v>412</v>
      </c>
      <c r="F167" s="15" t="s">
        <v>23</v>
      </c>
      <c r="G167" s="15" t="s">
        <v>413</v>
      </c>
      <c r="H167" s="19">
        <v>79</v>
      </c>
      <c r="I167" s="19">
        <v>92.5</v>
      </c>
      <c r="J167" s="19">
        <f t="shared" si="19"/>
        <v>57.1666666666667</v>
      </c>
      <c r="K167" s="19">
        <v>80.8</v>
      </c>
      <c r="L167" s="19" t="s">
        <v>51</v>
      </c>
      <c r="M167" s="19">
        <f t="shared" si="20"/>
        <v>80.8</v>
      </c>
      <c r="N167" s="25">
        <f t="shared" si="21"/>
        <v>68.9833333333333</v>
      </c>
      <c r="O167" s="15">
        <v>2</v>
      </c>
      <c r="P167" s="42" t="s">
        <v>25</v>
      </c>
    </row>
    <row r="168" s="3" customFormat="1" ht="29" customHeight="1" spans="1:16">
      <c r="A168" s="15">
        <v>164</v>
      </c>
      <c r="B168" s="24"/>
      <c r="C168" s="24"/>
      <c r="D168" s="24"/>
      <c r="E168" s="18" t="s">
        <v>414</v>
      </c>
      <c r="F168" s="15" t="s">
        <v>23</v>
      </c>
      <c r="G168" s="15" t="s">
        <v>415</v>
      </c>
      <c r="H168" s="19">
        <v>88.5</v>
      </c>
      <c r="I168" s="19">
        <v>81</v>
      </c>
      <c r="J168" s="19">
        <f t="shared" si="19"/>
        <v>56.5</v>
      </c>
      <c r="K168" s="19">
        <v>81</v>
      </c>
      <c r="L168" s="19" t="s">
        <v>51</v>
      </c>
      <c r="M168" s="19">
        <f t="shared" si="20"/>
        <v>81</v>
      </c>
      <c r="N168" s="25">
        <f t="shared" si="21"/>
        <v>68.75</v>
      </c>
      <c r="O168" s="15">
        <v>3</v>
      </c>
      <c r="P168" s="42"/>
    </row>
    <row r="169" s="3" customFormat="1" ht="29" customHeight="1" spans="1:16">
      <c r="A169" s="15">
        <v>165</v>
      </c>
      <c r="B169" s="24"/>
      <c r="C169" s="24"/>
      <c r="D169" s="24"/>
      <c r="E169" s="18" t="s">
        <v>416</v>
      </c>
      <c r="F169" s="15" t="s">
        <v>23</v>
      </c>
      <c r="G169" s="15" t="s">
        <v>417</v>
      </c>
      <c r="H169" s="19">
        <v>97</v>
      </c>
      <c r="I169" s="19">
        <v>88</v>
      </c>
      <c r="J169" s="19">
        <f t="shared" si="19"/>
        <v>61.6666666666667</v>
      </c>
      <c r="K169" s="19">
        <v>73.2</v>
      </c>
      <c r="L169" s="19" t="s">
        <v>51</v>
      </c>
      <c r="M169" s="19">
        <f t="shared" si="20"/>
        <v>73.2</v>
      </c>
      <c r="N169" s="25">
        <f t="shared" si="21"/>
        <v>67.4333333333333</v>
      </c>
      <c r="O169" s="15">
        <v>4</v>
      </c>
      <c r="P169" s="42"/>
    </row>
    <row r="170" s="3" customFormat="1" ht="29" customHeight="1" spans="1:16">
      <c r="A170" s="15">
        <v>166</v>
      </c>
      <c r="B170" s="24"/>
      <c r="C170" s="24"/>
      <c r="D170" s="24"/>
      <c r="E170" s="18" t="s">
        <v>418</v>
      </c>
      <c r="F170" s="15" t="s">
        <v>23</v>
      </c>
      <c r="G170" s="15" t="s">
        <v>419</v>
      </c>
      <c r="H170" s="19">
        <v>79</v>
      </c>
      <c r="I170" s="19">
        <v>94.5</v>
      </c>
      <c r="J170" s="19">
        <f t="shared" si="19"/>
        <v>57.8333333333333</v>
      </c>
      <c r="K170" s="19">
        <v>76.6</v>
      </c>
      <c r="L170" s="19" t="s">
        <v>51</v>
      </c>
      <c r="M170" s="19">
        <f t="shared" si="20"/>
        <v>76.6</v>
      </c>
      <c r="N170" s="25">
        <f t="shared" si="21"/>
        <v>67.2166666666667</v>
      </c>
      <c r="O170" s="15">
        <v>5</v>
      </c>
      <c r="P170" s="42"/>
    </row>
    <row r="171" s="3" customFormat="1" ht="29" customHeight="1" spans="1:16">
      <c r="A171" s="15">
        <v>167</v>
      </c>
      <c r="B171" s="24"/>
      <c r="C171" s="24"/>
      <c r="D171" s="24"/>
      <c r="E171" s="18" t="s">
        <v>420</v>
      </c>
      <c r="F171" s="15" t="s">
        <v>23</v>
      </c>
      <c r="G171" s="15" t="s">
        <v>421</v>
      </c>
      <c r="H171" s="19">
        <v>77.5</v>
      </c>
      <c r="I171" s="19">
        <v>105.5</v>
      </c>
      <c r="J171" s="19">
        <f t="shared" si="19"/>
        <v>61</v>
      </c>
      <c r="K171" s="19">
        <v>70.2</v>
      </c>
      <c r="L171" s="19" t="s">
        <v>51</v>
      </c>
      <c r="M171" s="19">
        <f t="shared" si="20"/>
        <v>70.2</v>
      </c>
      <c r="N171" s="25">
        <f t="shared" si="21"/>
        <v>65.6</v>
      </c>
      <c r="O171" s="15">
        <v>6</v>
      </c>
      <c r="P171" s="42"/>
    </row>
    <row r="172" s="3" customFormat="1" ht="29" customHeight="1" spans="1:16">
      <c r="A172" s="15">
        <v>168</v>
      </c>
      <c r="B172" s="24"/>
      <c r="C172" s="24" t="s">
        <v>422</v>
      </c>
      <c r="D172" s="24">
        <v>1</v>
      </c>
      <c r="E172" s="18" t="s">
        <v>423</v>
      </c>
      <c r="F172" s="15" t="s">
        <v>27</v>
      </c>
      <c r="G172" s="15" t="s">
        <v>424</v>
      </c>
      <c r="H172" s="19">
        <v>73.5</v>
      </c>
      <c r="I172" s="19">
        <v>98</v>
      </c>
      <c r="J172" s="19">
        <f t="shared" si="19"/>
        <v>57.1666666666667</v>
      </c>
      <c r="K172" s="19">
        <v>73.6</v>
      </c>
      <c r="L172" s="19" t="s">
        <v>51</v>
      </c>
      <c r="M172" s="19">
        <f t="shared" si="20"/>
        <v>73.6</v>
      </c>
      <c r="N172" s="25">
        <f t="shared" si="21"/>
        <v>65.3833333333333</v>
      </c>
      <c r="O172" s="15">
        <v>1</v>
      </c>
      <c r="P172" s="42" t="s">
        <v>25</v>
      </c>
    </row>
    <row r="173" s="3" customFormat="1" ht="29" customHeight="1" spans="1:16">
      <c r="A173" s="15">
        <v>169</v>
      </c>
      <c r="B173" s="24"/>
      <c r="C173" s="24"/>
      <c r="D173" s="24"/>
      <c r="E173" s="18" t="s">
        <v>425</v>
      </c>
      <c r="F173" s="15" t="s">
        <v>23</v>
      </c>
      <c r="G173" s="15" t="s">
        <v>426</v>
      </c>
      <c r="H173" s="19">
        <v>104.5</v>
      </c>
      <c r="I173" s="19">
        <v>66.5</v>
      </c>
      <c r="J173" s="19">
        <f t="shared" si="19"/>
        <v>57</v>
      </c>
      <c r="K173" s="19">
        <v>72.6</v>
      </c>
      <c r="L173" s="19" t="s">
        <v>51</v>
      </c>
      <c r="M173" s="19">
        <f t="shared" si="20"/>
        <v>72.6</v>
      </c>
      <c r="N173" s="25">
        <f t="shared" si="21"/>
        <v>64.8</v>
      </c>
      <c r="O173" s="15">
        <v>2</v>
      </c>
      <c r="P173" s="42"/>
    </row>
    <row r="174" s="3" customFormat="1" ht="29" customHeight="1" spans="1:16">
      <c r="A174" s="15">
        <v>170</v>
      </c>
      <c r="B174" s="24"/>
      <c r="C174" s="24"/>
      <c r="D174" s="24"/>
      <c r="E174" s="18" t="s">
        <v>427</v>
      </c>
      <c r="F174" s="15" t="s">
        <v>27</v>
      </c>
      <c r="G174" s="15" t="s">
        <v>428</v>
      </c>
      <c r="H174" s="19">
        <v>68</v>
      </c>
      <c r="I174" s="19">
        <v>76</v>
      </c>
      <c r="J174" s="19">
        <f t="shared" si="19"/>
        <v>48</v>
      </c>
      <c r="K174" s="19">
        <v>72.6</v>
      </c>
      <c r="L174" s="19" t="s">
        <v>51</v>
      </c>
      <c r="M174" s="19">
        <f t="shared" si="20"/>
        <v>72.6</v>
      </c>
      <c r="N174" s="25">
        <f t="shared" si="21"/>
        <v>60.3</v>
      </c>
      <c r="O174" s="15">
        <v>3</v>
      </c>
      <c r="P174" s="42"/>
    </row>
    <row r="176" ht="92" customHeight="1" spans="1:16">
      <c r="A176" s="50" t="s">
        <v>429</v>
      </c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</row>
  </sheetData>
  <sortState ref="A4:P9">
    <sortCondition ref="A4"/>
  </sortState>
  <mergeCells count="117">
    <mergeCell ref="A1:B1"/>
    <mergeCell ref="A2:P2"/>
    <mergeCell ref="H3:J3"/>
    <mergeCell ref="K3:M3"/>
    <mergeCell ref="A176:P176"/>
    <mergeCell ref="A3:A4"/>
    <mergeCell ref="B3:B4"/>
    <mergeCell ref="B5:B10"/>
    <mergeCell ref="B11:B13"/>
    <mergeCell ref="B14:B28"/>
    <mergeCell ref="B29:B30"/>
    <mergeCell ref="B31:B36"/>
    <mergeCell ref="B37:B38"/>
    <mergeCell ref="B39:B53"/>
    <mergeCell ref="B54:B61"/>
    <mergeCell ref="B62:B73"/>
    <mergeCell ref="B74:B85"/>
    <mergeCell ref="B86:B94"/>
    <mergeCell ref="B95:B97"/>
    <mergeCell ref="B98:B112"/>
    <mergeCell ref="B113:B117"/>
    <mergeCell ref="B118:B126"/>
    <mergeCell ref="B127:B135"/>
    <mergeCell ref="B136:B146"/>
    <mergeCell ref="B147:B156"/>
    <mergeCell ref="B157:B165"/>
    <mergeCell ref="B166:B174"/>
    <mergeCell ref="C3:C4"/>
    <mergeCell ref="C5:C10"/>
    <mergeCell ref="C11:C13"/>
    <mergeCell ref="C14:C16"/>
    <mergeCell ref="C17:C19"/>
    <mergeCell ref="C20:C22"/>
    <mergeCell ref="C23:C25"/>
    <mergeCell ref="C26:C28"/>
    <mergeCell ref="C29:C30"/>
    <mergeCell ref="C31:C36"/>
    <mergeCell ref="C37:C38"/>
    <mergeCell ref="C39:C43"/>
    <mergeCell ref="C44:C50"/>
    <mergeCell ref="C51:C53"/>
    <mergeCell ref="C54:C56"/>
    <mergeCell ref="C57:C59"/>
    <mergeCell ref="C60:C61"/>
    <mergeCell ref="C62:C64"/>
    <mergeCell ref="C65:C69"/>
    <mergeCell ref="C70:C73"/>
    <mergeCell ref="C74:C79"/>
    <mergeCell ref="C80:C82"/>
    <mergeCell ref="C83:C85"/>
    <mergeCell ref="C86:C91"/>
    <mergeCell ref="C92:C94"/>
    <mergeCell ref="C95:C97"/>
    <mergeCell ref="C98:C111"/>
    <mergeCell ref="C113:C117"/>
    <mergeCell ref="C118:C123"/>
    <mergeCell ref="C124:C126"/>
    <mergeCell ref="C127:C135"/>
    <mergeCell ref="C136:C141"/>
    <mergeCell ref="C142:C143"/>
    <mergeCell ref="C144:C146"/>
    <mergeCell ref="C147:C154"/>
    <mergeCell ref="C155:C156"/>
    <mergeCell ref="C157:C162"/>
    <mergeCell ref="C163:C165"/>
    <mergeCell ref="C166:C171"/>
    <mergeCell ref="C172:C174"/>
    <mergeCell ref="D3:D4"/>
    <mergeCell ref="D5:D10"/>
    <mergeCell ref="D11:D13"/>
    <mergeCell ref="D14:D16"/>
    <mergeCell ref="D17:D19"/>
    <mergeCell ref="D20:D22"/>
    <mergeCell ref="D23:D25"/>
    <mergeCell ref="D26:D28"/>
    <mergeCell ref="D29:D30"/>
    <mergeCell ref="D31:D36"/>
    <mergeCell ref="D37:D38"/>
    <mergeCell ref="D39:D43"/>
    <mergeCell ref="D44:D50"/>
    <mergeCell ref="D51:D53"/>
    <mergeCell ref="D54:D56"/>
    <mergeCell ref="D57:D59"/>
    <mergeCell ref="D60:D61"/>
    <mergeCell ref="D62:D64"/>
    <mergeCell ref="D65:D69"/>
    <mergeCell ref="D70:D73"/>
    <mergeCell ref="D74:D79"/>
    <mergeCell ref="D80:D82"/>
    <mergeCell ref="D83:D85"/>
    <mergeCell ref="D86:D91"/>
    <mergeCell ref="D92:D94"/>
    <mergeCell ref="D95:D97"/>
    <mergeCell ref="D98:D111"/>
    <mergeCell ref="D113:D117"/>
    <mergeCell ref="D118:D123"/>
    <mergeCell ref="D124:D126"/>
    <mergeCell ref="D127:D135"/>
    <mergeCell ref="D136:D141"/>
    <mergeCell ref="D142:D143"/>
    <mergeCell ref="D144:D146"/>
    <mergeCell ref="D147:D154"/>
    <mergeCell ref="D155:D156"/>
    <mergeCell ref="D157:D162"/>
    <mergeCell ref="D163:D165"/>
    <mergeCell ref="D166:D171"/>
    <mergeCell ref="D172:D174"/>
    <mergeCell ref="E3:E4"/>
    <mergeCell ref="F3:F4"/>
    <mergeCell ref="G3:G4"/>
    <mergeCell ref="N3:N4"/>
    <mergeCell ref="O3:O4"/>
    <mergeCell ref="P3:P4"/>
    <mergeCell ref="P6:P10"/>
    <mergeCell ref="P14:P16"/>
    <mergeCell ref="P20:P22"/>
    <mergeCell ref="P142:P143"/>
  </mergeCells>
  <pageMargins left="0.393055555555556" right="0.393055555555556" top="0.511805555555556" bottom="0.590277777777778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小忧</cp:lastModifiedBy>
  <dcterms:created xsi:type="dcterms:W3CDTF">2025-06-20T00:44:00Z</dcterms:created>
  <dcterms:modified xsi:type="dcterms:W3CDTF">2025-06-23T02:15:43Z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9F891CA059C4487DBCC2F1CDA745C919_13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