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<sst xmlns="http://schemas.openxmlformats.org/spreadsheetml/2006/main" count="1329" uniqueCount="371">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</sst>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选调生岗位二
（贵港市）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45089002</v>
      </c>
      <c r="E2" s="25">
        <v>4</v>
      </c>
      <c r="F2" s="25">
        <v>169</v>
      </c>
    </row>
    <row r="3" ht="43" customHeight="1" spans="1:6">
      <c r="A3" s="23" t="str">
        <f>VLOOKUP(D3,参考表!B:G,2,FALSE)</f>
        <v>选调生岗位十二
（钦州市）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45079012</v>
      </c>
      <c r="E3" s="25">
        <v>6</v>
      </c>
      <c r="F3" s="25">
        <v>155</v>
      </c>
    </row>
    <row r="4" ht="43" customHeight="1" spans="1:6">
      <c r="A4" s="23" t="str">
        <f>VLOOKUP(D4,参考表!B:G,2,FALSE)</f>
        <v>选调生岗位十三
（玉林市）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45259013</v>
      </c>
      <c r="E4" s="25">
        <v>3</v>
      </c>
      <c r="F4" s="25">
        <v>124</v>
      </c>
    </row>
    <row r="5" ht="43" customHeight="1" spans="1:6">
      <c r="A5" s="23" t="str">
        <f>VLOOKUP(D5,参考表!B:G,2,FALSE)</f>
        <v>选调生岗位十一
（梧州市）</v>
      </c>
      <c r="B5" s="23" t="str">
        <f>VLOOKUP(D5,参考表!B:H,3,FALSE)</f>
        <v>女</v>
      </c>
      <c r="C5" s="23" t="str">
        <f>VLOOKUP(D5,参考表!B:H,4,FALSE)</f>
        <v>“双一流”建设高校、其他高校</v>
      </c>
      <c r="D5" s="24">
        <v>45049011</v>
      </c>
      <c r="E5" s="25">
        <v>5</v>
      </c>
      <c r="F5" s="25">
        <v>98</v>
      </c>
    </row>
    <row r="6" ht="43" customHeight="1" spans="1:6">
      <c r="A6" s="23" t="str">
        <f>VLOOKUP(D6,参考表!B:G,2,FALSE)</f>
        <v>选调生岗位二十六
（南宁市）</v>
      </c>
      <c r="B6" s="23" t="str">
        <f>VLOOKUP(D6,参考表!B:H,3,FALSE)</f>
        <v>女</v>
      </c>
      <c r="C6" s="23" t="str">
        <f>VLOOKUP(D6,参考表!B:H,4,FALSE)</f>
        <v>“双一流”建设高校、其他高校</v>
      </c>
      <c r="D6" s="24">
        <v>45019026</v>
      </c>
      <c r="E6" s="25">
        <v>4</v>
      </c>
      <c r="F6" s="25">
        <v>90</v>
      </c>
    </row>
    <row r="7" ht="43" customHeight="1" spans="1:6">
      <c r="A7" s="23" t="str">
        <f>VLOOKUP(D7,参考表!B:G,2,FALSE)</f>
        <v>选调生岗位十五
（南宁市）</v>
      </c>
      <c r="B7" s="23" t="str">
        <f>VLOOKUP(D7,参考表!B:H,3,FALSE)</f>
        <v>男</v>
      </c>
      <c r="C7" s="23" t="str">
        <f>VLOOKUP(D7,参考表!B:H,4,FALSE)</f>
        <v>“双一流”建设高校、其他高校</v>
      </c>
      <c r="D7" s="24">
        <v>45019015</v>
      </c>
      <c r="E7" s="25">
        <v>5</v>
      </c>
      <c r="F7" s="25">
        <v>83</v>
      </c>
    </row>
    <row r="8" ht="43" customHeight="1" spans="1:6">
      <c r="A8" s="23" t="str">
        <f>VLOOKUP(D8,参考表!B:G,2,FALSE)</f>
        <v>选调生岗位九
（防城港市）</v>
      </c>
      <c r="B8" s="23" t="str">
        <f>VLOOKUP(D8,参考表!B:H,3,FALSE)</f>
        <v>女</v>
      </c>
      <c r="C8" s="23" t="str">
        <f>VLOOKUP(D8,参考表!B:H,4,FALSE)</f>
        <v>“双一流”建设高校、其他高校</v>
      </c>
      <c r="D8" s="24">
        <v>45069009</v>
      </c>
      <c r="E8" s="25">
        <v>6</v>
      </c>
      <c r="F8" s="25">
        <v>83</v>
      </c>
    </row>
    <row r="9" ht="43" customHeight="1" spans="1:6">
      <c r="A9" s="23" t="str">
        <f>VLOOKUP(D9,参考表!B:G,2,FALSE)</f>
        <v>选调生岗位二十五
（南宁市）</v>
      </c>
      <c r="B9" s="23" t="str">
        <f>VLOOKUP(D9,参考表!B:H,3,FALSE)</f>
        <v>女</v>
      </c>
      <c r="C9" s="23" t="str">
        <f>VLOOKUP(D9,参考表!B:H,4,FALSE)</f>
        <v>“双一流”建设高校、其他高校</v>
      </c>
      <c r="D9" s="24">
        <v>45019025</v>
      </c>
      <c r="E9" s="25">
        <v>4</v>
      </c>
      <c r="F9" s="25">
        <v>81</v>
      </c>
    </row>
    <row r="10" ht="43" customHeight="1" spans="1:6">
      <c r="A10" s="23" t="str">
        <f>VLOOKUP(D10,参考表!B:G,2,FALSE)</f>
        <v>选调生岗位十一
（钦州市）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45079011</v>
      </c>
      <c r="E10" s="25">
        <v>6</v>
      </c>
      <c r="F10" s="25">
        <v>76</v>
      </c>
    </row>
    <row r="11" ht="43" customHeight="1" spans="1:6">
      <c r="A11" s="23" t="str">
        <f>VLOOKUP(D11,参考表!B:G,2,FALSE)</f>
        <v>选调生岗位一
（贵港市）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45089001</v>
      </c>
      <c r="E11" s="25">
        <v>4</v>
      </c>
      <c r="F11" s="25">
        <v>76</v>
      </c>
    </row>
    <row r="12" ht="43" customHeight="1" spans="1:6">
      <c r="A12" s="23" t="str">
        <f>VLOOKUP(D12,参考表!B:G,2,FALSE)</f>
        <v>选调生岗位二十四
（南宁市）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45019024</v>
      </c>
      <c r="E12" s="25">
        <v>4</v>
      </c>
      <c r="F12" s="25">
        <v>75</v>
      </c>
    </row>
    <row r="13" ht="43" customHeight="1" spans="1:6">
      <c r="A13" s="23" t="str">
        <f>VLOOKUP(D13,参考表!B:G,2,FALSE)</f>
        <v>选调生岗位二
（北海市）</v>
      </c>
      <c r="B13" s="23" t="str">
        <f>VLOOKUP(D13,参考表!B:H,3,FALSE)</f>
        <v>女</v>
      </c>
      <c r="C13" s="23" t="str">
        <f>VLOOKUP(D13,参考表!B:H,4,FALSE)</f>
        <v>“双一流”建设高校、其他高校</v>
      </c>
      <c r="D13" s="24">
        <v>45059002</v>
      </c>
      <c r="E13" s="25">
        <v>3</v>
      </c>
      <c r="F13" s="25">
        <v>73</v>
      </c>
    </row>
    <row r="14" ht="43" customHeight="1" spans="1:6">
      <c r="A14" s="23" t="str">
        <f>VLOOKUP(D14,参考表!B:G,2,FALSE)</f>
        <v>选调生岗位二十七
（南宁市）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45019027</v>
      </c>
      <c r="E14" s="25">
        <v>4</v>
      </c>
      <c r="F14" s="25">
        <v>72</v>
      </c>
    </row>
    <row r="15" ht="43" customHeight="1" spans="1:6">
      <c r="A15" s="23" t="str">
        <f>VLOOKUP(D15,参考表!B:G,2,FALSE)</f>
        <v>选调生岗位十
（桂林市）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45039010</v>
      </c>
      <c r="E15" s="25">
        <v>5</v>
      </c>
      <c r="F15" s="25">
        <v>72</v>
      </c>
    </row>
    <row r="16" ht="43" customHeight="1" spans="1:6">
      <c r="A16" s="23" t="str">
        <f>VLOOKUP(D16,参考表!B:G,2,FALSE)</f>
        <v>选调生岗位二十三
（南宁市）</v>
      </c>
      <c r="B16" s="23" t="str">
        <f>VLOOKUP(D16,参考表!B:H,3,FALSE)</f>
        <v>女</v>
      </c>
      <c r="C16" s="23" t="str">
        <f>VLOOKUP(D16,参考表!B:H,4,FALSE)</f>
        <v>“双一流”建设高校、其他高校</v>
      </c>
      <c r="D16" s="24">
        <v>45019023</v>
      </c>
      <c r="E16" s="25">
        <v>4</v>
      </c>
      <c r="F16" s="25">
        <v>71</v>
      </c>
    </row>
    <row r="17" ht="43" customHeight="1" spans="1:6">
      <c r="A17" s="23" t="str">
        <f>VLOOKUP(D17,参考表!B:G,2,FALSE)</f>
        <v>选调生岗位九
（梧州市）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45049009</v>
      </c>
      <c r="E17" s="25">
        <v>5</v>
      </c>
      <c r="F17" s="25">
        <v>70</v>
      </c>
    </row>
    <row r="18" ht="43" customHeight="1" spans="1:6">
      <c r="A18" s="23" t="str">
        <f>VLOOKUP(D18,参考表!B:G,2,FALSE)</f>
        <v>选调生岗位十八
（百色市）</v>
      </c>
      <c r="B18" s="23" t="str">
        <f>VLOOKUP(D18,参考表!B:H,3,FALSE)</f>
        <v>女</v>
      </c>
      <c r="C18" s="23" t="str">
        <f>VLOOKUP(D18,参考表!B:H,4,FALSE)</f>
        <v>“双一流”建设高校、其他高校</v>
      </c>
      <c r="D18" s="24">
        <v>45269018</v>
      </c>
      <c r="E18" s="25">
        <v>5</v>
      </c>
      <c r="F18" s="25">
        <v>69</v>
      </c>
    </row>
    <row r="19" ht="43" customHeight="1" spans="1:6">
      <c r="A19" s="23" t="str">
        <f>VLOOKUP(D19,参考表!B:G,2,FALSE)</f>
        <v>选调生岗位二十一
（河池市）</v>
      </c>
      <c r="B19" s="23" t="str">
        <f>VLOOKUP(D19,参考表!B:H,3,FALSE)</f>
        <v>女</v>
      </c>
      <c r="C19" s="23" t="str">
        <f>VLOOKUP(D19,参考表!B:H,4,FALSE)</f>
        <v>“双一流”建设高校、其他高校</v>
      </c>
      <c r="D19" s="24">
        <v>45279021</v>
      </c>
      <c r="E19" s="25">
        <v>5</v>
      </c>
      <c r="F19" s="25">
        <v>68</v>
      </c>
    </row>
    <row r="20" ht="43" customHeight="1" spans="1:6">
      <c r="A20" s="23" t="str">
        <f>VLOOKUP(D20,参考表!B:G,2,FALSE)</f>
        <v>选调生岗位八
（崇左市）</v>
      </c>
      <c r="B20" s="23" t="str">
        <f>VLOOKUP(D20,参考表!B:H,3,FALSE)</f>
        <v>女</v>
      </c>
      <c r="C20" s="23" t="str">
        <f>VLOOKUP(D20,参考表!B:H,4,FALSE)</f>
        <v>“双一流”建设高校、其他高校</v>
      </c>
      <c r="D20" s="24">
        <v>45219008</v>
      </c>
      <c r="E20" s="25">
        <v>5</v>
      </c>
      <c r="F20" s="25">
        <v>60</v>
      </c>
    </row>
    <row r="21" ht="43" customHeight="1" spans="1:6">
      <c r="A21" s="23" t="str">
        <f>VLOOKUP(D21,参考表!B:G,2,FALSE)</f>
        <v>选调生岗位二十五
（桂林市）</v>
      </c>
      <c r="B21" s="23" t="str">
        <f>VLOOKUP(D21,参考表!B:H,3,FALSE)</f>
        <v>女</v>
      </c>
      <c r="C21" s="23" t="str">
        <f>VLOOKUP(D21,参考表!B:H,4,FALSE)</f>
        <v>“双一流”建设高校、其他高校</v>
      </c>
      <c r="D21" s="24">
        <v>45039025</v>
      </c>
      <c r="E21" s="25">
        <v>4</v>
      </c>
      <c r="F21" s="25">
        <v>58</v>
      </c>
    </row>
    <row r="22" ht="43" customHeight="1" spans="1:6">
      <c r="A22" s="23" t="str">
        <f>VLOOKUP(D22,参考表!B:G,2,FALSE)</f>
        <v>选调生岗位十九
（河池市）</v>
      </c>
      <c r="B22" s="23" t="str">
        <f>VLOOKUP(D22,参考表!B:H,3,FALSE)</f>
        <v>女</v>
      </c>
      <c r="C22" s="23" t="str">
        <f>VLOOKUP(D22,参考表!B:H,4,FALSE)</f>
        <v>“双一流”建设高校、其他高校</v>
      </c>
      <c r="D22" s="24">
        <v>45279019</v>
      </c>
      <c r="E22" s="25">
        <v>3</v>
      </c>
      <c r="F22" s="25">
        <v>58</v>
      </c>
    </row>
    <row r="23" ht="43" customHeight="1" spans="1:6">
      <c r="A23" s="23" t="str">
        <f>VLOOKUP(D23,参考表!B:G,2,FALSE)</f>
        <v>选调生岗位十二
（桂林市）</v>
      </c>
      <c r="B23" s="23" t="str">
        <f>VLOOKUP(D23,参考表!B:H,3,FALSE)</f>
        <v>女</v>
      </c>
      <c r="C23" s="23" t="str">
        <f>VLOOKUP(D23,参考表!B:H,4,FALSE)</f>
        <v>“双一流”建设高校、其他高校</v>
      </c>
      <c r="D23" s="24">
        <v>45039012</v>
      </c>
      <c r="E23" s="25">
        <v>5</v>
      </c>
      <c r="F23" s="25">
        <v>54</v>
      </c>
    </row>
    <row r="24" ht="43" customHeight="1" spans="1:6">
      <c r="A24" s="23" t="str">
        <f>VLOOKUP(D24,参考表!B:G,2,FALSE)</f>
        <v>选调生岗位二十三
（桂林市）</v>
      </c>
      <c r="B24" s="23" t="str">
        <f>VLOOKUP(D24,参考表!B:H,3,FALSE)</f>
        <v>女</v>
      </c>
      <c r="C24" s="23" t="str">
        <f>VLOOKUP(D24,参考表!B:H,4,FALSE)</f>
        <v>“双一流”建设高校、其他高校</v>
      </c>
      <c r="D24" s="24">
        <v>45039023</v>
      </c>
      <c r="E24" s="25">
        <v>4</v>
      </c>
      <c r="F24" s="25">
        <v>53</v>
      </c>
    </row>
    <row r="25" ht="43" customHeight="1" spans="1:6">
      <c r="A25" s="23" t="str">
        <f>VLOOKUP(D25,参考表!B:G,2,FALSE)</f>
        <v>选调生岗位八
（防城港市）</v>
      </c>
      <c r="B25" s="23" t="str">
        <f>VLOOKUP(D25,参考表!B:H,3,FALSE)</f>
        <v>男</v>
      </c>
      <c r="C25" s="23" t="str">
        <f>VLOOKUP(D25,参考表!B:H,4,FALSE)</f>
        <v>“双一流”建设高校、其他高校</v>
      </c>
      <c r="D25" s="24">
        <v>45069008</v>
      </c>
      <c r="E25" s="25">
        <v>6</v>
      </c>
      <c r="F25" s="25">
        <v>52</v>
      </c>
    </row>
    <row r="26" ht="43" customHeight="1" spans="1:6">
      <c r="A26" s="23" t="str">
        <f>VLOOKUP(D26,参考表!B:G,2,FALSE)</f>
        <v>选调生岗位六
（崇左市）</v>
      </c>
      <c r="B26" s="23" t="str">
        <f>VLOOKUP(D26,参考表!B:H,3,FALSE)</f>
        <v>女</v>
      </c>
      <c r="C26" s="23" t="str">
        <f>VLOOKUP(D26,参考表!B:H,4,FALSE)</f>
        <v>“双一流”建设高校、其他高校</v>
      </c>
      <c r="D26" s="24">
        <v>45219006</v>
      </c>
      <c r="E26" s="25">
        <v>5</v>
      </c>
      <c r="F26" s="25">
        <v>52</v>
      </c>
    </row>
    <row r="27" ht="43" customHeight="1" spans="1:6">
      <c r="A27" s="23" t="str">
        <f>VLOOKUP(D27,参考表!B:G,2,FALSE)</f>
        <v>选调生岗位十二
（百色市）</v>
      </c>
      <c r="B27" s="23" t="str">
        <f>VLOOKUP(D27,参考表!B:H,3,FALSE)</f>
        <v>女</v>
      </c>
      <c r="C27" s="23" t="str">
        <f>VLOOKUP(D27,参考表!B:H,4,FALSE)</f>
        <v>“双一流”建设高校、其他高校</v>
      </c>
      <c r="D27" s="24">
        <v>45269012</v>
      </c>
      <c r="E27" s="25">
        <v>5</v>
      </c>
      <c r="F27" s="25">
        <v>51</v>
      </c>
    </row>
    <row r="28" ht="43" customHeight="1" spans="1:6">
      <c r="A28" s="23" t="str">
        <f>VLOOKUP(D28,参考表!B:G,2,FALSE)</f>
        <v>选调生岗位十
（梧州市）</v>
      </c>
      <c r="B28" s="23" t="str">
        <f>VLOOKUP(D28,参考表!B:H,3,FALSE)</f>
        <v>男</v>
      </c>
      <c r="C28" s="23" t="str">
        <f>VLOOKUP(D28,参考表!B:H,4,FALSE)</f>
        <v>“双一流”建设高校、其他高校</v>
      </c>
      <c r="D28" s="24">
        <v>45049010</v>
      </c>
      <c r="E28" s="25">
        <v>6</v>
      </c>
      <c r="F28" s="25">
        <v>50</v>
      </c>
    </row>
    <row r="29" ht="43" customHeight="1" spans="1:6">
      <c r="A29" s="23" t="str">
        <f>VLOOKUP(D29,参考表!B:G,2,FALSE)</f>
        <v>选调生岗位十四
（玉林市）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45259014</v>
      </c>
      <c r="E29" s="25">
        <v>3</v>
      </c>
      <c r="F29" s="25">
        <v>50</v>
      </c>
    </row>
    <row r="30" ht="43" customHeight="1" spans="1:6">
      <c r="A30" s="23" t="str">
        <f>VLOOKUP(D30,参考表!B:G,2,FALSE)</f>
        <v>选调生岗位十四
（桂林市）</v>
      </c>
      <c r="B30" s="23" t="str">
        <f>VLOOKUP(D30,参考表!B:H,3,FALSE)</f>
        <v>女</v>
      </c>
      <c r="C30" s="23" t="str">
        <f>VLOOKUP(D30,参考表!B:H,4,FALSE)</f>
        <v>“双一流”建设高校、其他高校</v>
      </c>
      <c r="D30" s="24">
        <v>45039014</v>
      </c>
      <c r="E30" s="25">
        <v>5</v>
      </c>
      <c r="F30" s="25">
        <v>49</v>
      </c>
    </row>
    <row r="31" ht="43" customHeight="1" spans="1:6">
      <c r="A31" s="23" t="str">
        <f>VLOOKUP(D31,参考表!B:G,2,FALSE)</f>
        <v>选调生岗位十一
（南宁市）</v>
      </c>
      <c r="B31" s="23" t="str">
        <f>VLOOKUP(D31,参考表!B:H,3,FALSE)</f>
        <v>女</v>
      </c>
      <c r="C31" s="23" t="str">
        <f>VLOOKUP(D31,参考表!B:H,4,FALSE)</f>
        <v>“双一流”建设高校</v>
      </c>
      <c r="D31" s="24">
        <v>45019011</v>
      </c>
      <c r="E31" s="25">
        <v>3</v>
      </c>
      <c r="F31" s="25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2025-02-14T03:32:28Z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527986755254402E96A03F4797224977_13</vt:lpwstr>
  </property>
  <property fmtid="{D5CDD505-2E9C-101B-9397-08002B2CF9AE}" pid="5" name="KSOProductBuildVer">
    <vt:lpwstr>2052-12.1.0.19770</vt:lpwstr>
  </property>
</Properties>
</file>